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codeName="ThisWorkbook"/>
  <mc:AlternateContent xmlns:mc="http://schemas.openxmlformats.org/markup-compatibility/2006">
    <mc:Choice Requires="x15">
      <x15ac:absPath xmlns:x15ac="http://schemas.microsoft.com/office/spreadsheetml/2010/11/ac" url="C:\Users\assoc\Il mio Drive\tariffario 2024\"/>
    </mc:Choice>
  </mc:AlternateContent>
  <xr:revisionPtr revIDLastSave="0" documentId="13_ncr:1_{48083C2D-9606-4A0A-BAF5-3DD67C0ABF87}" xr6:coauthVersionLast="47" xr6:coauthVersionMax="47" xr10:uidLastSave="{00000000-0000-0000-0000-000000000000}"/>
  <bookViews>
    <workbookView xWindow="0" yWindow="1335" windowWidth="26520" windowHeight="14145" tabRatio="714" activeTab="3" xr2:uid="{00000000-000D-0000-FFFF-FFFF00000000}"/>
  </bookViews>
  <sheets>
    <sheet name="riferimento livelli" sheetId="6" r:id="rId1"/>
    <sheet name="livello 1" sheetId="8" r:id="rId2"/>
    <sheet name="livello 2" sheetId="9" r:id="rId3"/>
    <sheet name="livello 3" sheetId="10" r:id="rId4"/>
    <sheet name="livello 4" sheetId="11" r:id="rId5"/>
    <sheet name="livello 5" sheetId="12" r:id="rId6"/>
    <sheet name="livello 6" sheetId="13" r:id="rId7"/>
    <sheet name="livello 7" sheetId="14" r:id="rId8"/>
  </sheets>
  <definedNames>
    <definedName name="AreaStampa_SET" localSheetId="1">OFFSET('livello 1'!$B$1,,,'livello 1'!UltimaRiga,'livello 1'!UltimaCol)</definedName>
    <definedName name="AreaStampa_SET" localSheetId="2">OFFSET('livello 2'!$B$1,,,'livello 2'!UltimaRiga,'livello 2'!UltimaCol)</definedName>
    <definedName name="AreaStampa_SET" localSheetId="3">OFFSET('livello 3'!$B$1,,,'livello 3'!UltimaRiga,'livello 3'!UltimaCol)</definedName>
    <definedName name="AreaStampa_SET" localSheetId="4">OFFSET('livello 4'!$B$1,,,'livello 4'!UltimaRiga,'livello 4'!UltimaCol)</definedName>
    <definedName name="AreaStampa_SET" localSheetId="5">OFFSET('livello 5'!$B$1,,,'livello 5'!UltimaRiga,'livello 5'!UltimaCol)</definedName>
    <definedName name="AreaStampa_SET" localSheetId="6">OFFSET('livello 6'!$B$1,,,'livello 6'!UltimaRiga,'livello 6'!UltimaCol)</definedName>
    <definedName name="AreaStampa_SET" localSheetId="7">OFFSET('livello 7'!$B$1,,,'livello 7'!UltimaRiga,'livello 7'!UltimaCol)</definedName>
    <definedName name="AreaStampa_SET">OFFSET(#REF!,,,UltimaRiga,UltimaCol)</definedName>
    <definedName name="AreaTitoloRiga1..E9" localSheetId="1">'livello 1'!$C$4:$F$4</definedName>
    <definedName name="AreaTitoloRiga1..E9" localSheetId="2">'livello 2'!$C$4:$F$4</definedName>
    <definedName name="AreaTitoloRiga1..E9" localSheetId="3">'livello 3'!$C$4:$F$4</definedName>
    <definedName name="AreaTitoloRiga1..E9" localSheetId="4">'livello 4'!$C$4:$F$4</definedName>
    <definedName name="AreaTitoloRiga1..E9" localSheetId="5">'livello 5'!$C$4:$F$4</definedName>
    <definedName name="AreaTitoloRiga1..E9" localSheetId="6">'livello 6'!$C$4:$F$4</definedName>
    <definedName name="AreaTitoloRiga1..E9" localSheetId="7">'livello 7'!$C$4:$F$4</definedName>
    <definedName name="AreaTitoloRiga1..E9">#REF!</definedName>
    <definedName name="AreaTitoloRiga2..I7" localSheetId="1">'livello 1'!$J$4:$K$4</definedName>
    <definedName name="AreaTitoloRiga2..I7" localSheetId="2">'livello 2'!$J$4:$K$4</definedName>
    <definedName name="AreaTitoloRiga2..I7" localSheetId="3">'livello 3'!$J$4:$K$4</definedName>
    <definedName name="AreaTitoloRiga2..I7" localSheetId="4">'livello 4'!$J$4:$K$4</definedName>
    <definedName name="AreaTitoloRiga2..I7" localSheetId="5">'livello 5'!$J$4:$K$4</definedName>
    <definedName name="AreaTitoloRiga2..I7" localSheetId="6">'livello 6'!$J$4:$K$4</definedName>
    <definedName name="AreaTitoloRiga2..I7" localSheetId="7">'livello 7'!$J$4:$K$4</definedName>
    <definedName name="AreaTitoloRiga2..I7">#REF!</definedName>
    <definedName name="AreaTitoloRiga3..E9" localSheetId="1">'livello 1'!$C$8</definedName>
    <definedName name="AreaTitoloRiga3..E9" localSheetId="2">'livello 2'!$C$8</definedName>
    <definedName name="AreaTitoloRiga3..E9" localSheetId="3">'livello 3'!$C$8</definedName>
    <definedName name="AreaTitoloRiga3..E9" localSheetId="4">'livello 4'!$C$8</definedName>
    <definedName name="AreaTitoloRiga3..E9" localSheetId="5">'livello 5'!$C$8</definedName>
    <definedName name="AreaTitoloRiga3..E9" localSheetId="6">'livello 6'!$C$8</definedName>
    <definedName name="AreaTitoloRiga3..E9" localSheetId="7">'livello 7'!$C$8</definedName>
    <definedName name="AreaTitoloRiga3..E9">#REF!</definedName>
    <definedName name="AreaTitoloRiga4..H9" localSheetId="1">'livello 1'!$J$8</definedName>
    <definedName name="AreaTitoloRiga4..H9" localSheetId="2">'livello 2'!$J$8</definedName>
    <definedName name="AreaTitoloRiga4..H9" localSheetId="3">'livello 3'!$J$8</definedName>
    <definedName name="AreaTitoloRiga4..H9" localSheetId="4">'livello 4'!$J$8</definedName>
    <definedName name="AreaTitoloRiga4..H9" localSheetId="5">'livello 5'!$J$8</definedName>
    <definedName name="AreaTitoloRiga4..H9" localSheetId="6">'livello 6'!$J$8</definedName>
    <definedName name="AreaTitoloRiga4..H9" localSheetId="7">'livello 7'!$J$8</definedName>
    <definedName name="AreaTitoloRiga4..H9">#REF!</definedName>
    <definedName name="DataInizioPrestito" localSheetId="1">'livello 1'!$D$6</definedName>
    <definedName name="DataInizioPrestito" localSheetId="2">'livello 2'!$D$6</definedName>
    <definedName name="DataInizioPrestito" localSheetId="3">'livello 3'!$D$6</definedName>
    <definedName name="DataInizioPrestito" localSheetId="4">'livello 4'!$D$6</definedName>
    <definedName name="DataInizioPrestito" localSheetId="5">'livello 5'!$D$6</definedName>
    <definedName name="DataInizioPrestito" localSheetId="6">'livello 6'!$D$6</definedName>
    <definedName name="DataInizioPrestito" localSheetId="7">'livello 7'!$D$6</definedName>
    <definedName name="DataInizioPrestito">#REF!</definedName>
    <definedName name="DurataPrestito" localSheetId="1">'livello 1'!#REF!</definedName>
    <definedName name="DurataPrestito" localSheetId="2">'livello 2'!#REF!</definedName>
    <definedName name="DurataPrestito" localSheetId="3">'livello 3'!#REF!</definedName>
    <definedName name="DurataPrestito" localSheetId="4">'livello 4'!#REF!</definedName>
    <definedName name="DurataPrestito" localSheetId="5">'livello 5'!#REF!</definedName>
    <definedName name="DurataPrestito" localSheetId="6">'livello 6'!#REF!</definedName>
    <definedName name="DurataPrestito" localSheetId="7">'livello 7'!#REF!</definedName>
    <definedName name="DurataPrestito">#REF!</definedName>
    <definedName name="ImportoPrestito" localSheetId="1">'livello 1'!$D$4</definedName>
    <definedName name="ImportoPrestito" localSheetId="2">'livello 2'!$D$4</definedName>
    <definedName name="ImportoPrestito" localSheetId="3">'livello 3'!$D$4</definedName>
    <definedName name="ImportoPrestito" localSheetId="4">'livello 4'!$D$4</definedName>
    <definedName name="ImportoPrestito" localSheetId="5">'livello 5'!$D$4</definedName>
    <definedName name="ImportoPrestito" localSheetId="6">'livello 6'!$D$4</definedName>
    <definedName name="ImportoPrestito" localSheetId="7">'livello 7'!$D$4</definedName>
    <definedName name="ImportoPrestito">#REF!</definedName>
    <definedName name="InteresseTotale">SUM(#REF!)</definedName>
    <definedName name="NomePrestatore" localSheetId="1">'livello 1'!$K$8:$L$8</definedName>
    <definedName name="NomePrestatore" localSheetId="2">'livello 2'!$K$8:$L$8</definedName>
    <definedName name="NomePrestatore" localSheetId="3">'livello 3'!$K$8:$L$8</definedName>
    <definedName name="NomePrestatore" localSheetId="4">'livello 4'!$K$8:$L$8</definedName>
    <definedName name="NomePrestatore" localSheetId="5">'livello 5'!$K$8:$L$8</definedName>
    <definedName name="NomePrestatore" localSheetId="6">'livello 6'!$K$8:$L$8</definedName>
    <definedName name="NomePrestatore" localSheetId="7">'livello 7'!$K$8:$L$8</definedName>
    <definedName name="NomePrestatore">#REF!</definedName>
    <definedName name="NumeroDiPagamentiPianificato" localSheetId="1">'livello 1'!#REF!</definedName>
    <definedName name="NumeroDiPagamentiPianificato" localSheetId="2">'livello 2'!#REF!</definedName>
    <definedName name="NumeroDiPagamentiPianificato" localSheetId="3">'livello 3'!#REF!</definedName>
    <definedName name="NumeroDiPagamentiPianificato" localSheetId="4">'livello 4'!#REF!</definedName>
    <definedName name="NumeroDiPagamentiPianificato" localSheetId="5">'livello 5'!#REF!</definedName>
    <definedName name="NumeroDiPagamentiPianificato" localSheetId="6">'livello 6'!#REF!</definedName>
    <definedName name="NumeroDiPagamentiPianificato" localSheetId="7">'livello 7'!#REF!</definedName>
    <definedName name="NumeroDiPagamentiPianificato">#REF!</definedName>
    <definedName name="NumeroEffettivoPagamenti" localSheetId="1">IFERROR(IF('livello 1'!PrestitoFavorevole,IF('livello 1'!PagamentiPerAnno=1,1,MATCH(0.01,[0]!Saldo_finale,-1)+1)),"")</definedName>
    <definedName name="NumeroEffettivoPagamenti" localSheetId="2">IFERROR(IF('livello 2'!PrestitoFavorevole,IF('livello 2'!PagamentiPerAnno=1,1,MATCH(0.01,[0]!Saldo_finale,-1)+1)),"")</definedName>
    <definedName name="NumeroEffettivoPagamenti" localSheetId="3">IFERROR(IF('livello 3'!PrestitoFavorevole,IF('livello 3'!PagamentiPerAnno=1,1,MATCH(0.01,[0]!Saldo_finale,-1)+1)),"")</definedName>
    <definedName name="NumeroEffettivoPagamenti" localSheetId="4">IFERROR(IF('livello 4'!PrestitoFavorevole,IF('livello 4'!PagamentiPerAnno=1,1,MATCH(0.01,[0]!Saldo_finale,-1)+1)),"")</definedName>
    <definedName name="NumeroEffettivoPagamenti" localSheetId="5">IFERROR(IF('livello 5'!PrestitoFavorevole,IF('livello 5'!PagamentiPerAnno=1,1,MATCH(0.01,[0]!Saldo_finale,-1)+1)),"")</definedName>
    <definedName name="NumeroEffettivoPagamenti" localSheetId="6">IFERROR(IF('livello 6'!PrestitoFavorevole,IF('livello 6'!PagamentiPerAnno=1,1,MATCH(0.01,[0]!Saldo_finale,-1)+1)),"")</definedName>
    <definedName name="NumeroEffettivoPagamenti" localSheetId="7">IFERROR(IF('livello 7'!PrestitoFavorevole,IF('livello 7'!PagamentiPerAnno=1,1,MATCH(0.01,[0]!Saldo_finale,-1)+1)),"")</definedName>
    <definedName name="NumeroEffettivoPagamenti">IFERROR(IF(PrestitoFavorevole,IF(PagamentiPerAnno=1,1,MATCH(0.01,Saldo_finale,-1)+1)),"")</definedName>
    <definedName name="PagamentiAggiuntivi" localSheetId="1">'livello 1'!$D$8</definedName>
    <definedName name="PagamentiAggiuntivi" localSheetId="2">'livello 2'!$D$8</definedName>
    <definedName name="PagamentiAggiuntivi" localSheetId="3">'livello 3'!$D$8</definedName>
    <definedName name="PagamentiAggiuntivi" localSheetId="4">'livello 4'!$D$8</definedName>
    <definedName name="PagamentiAggiuntivi" localSheetId="5">'livello 5'!$D$8</definedName>
    <definedName name="PagamentiAggiuntivi" localSheetId="6">'livello 6'!$D$8</definedName>
    <definedName name="PagamentiAggiuntivi" localSheetId="7">'livello 7'!$D$8</definedName>
    <definedName name="PagamentiAggiuntivi">#REF!</definedName>
    <definedName name="PagamentiPerAnno" localSheetId="1">'livello 1'!$D$5</definedName>
    <definedName name="PagamentiPerAnno" localSheetId="2">'livello 2'!$D$5</definedName>
    <definedName name="PagamentiPerAnno" localSheetId="3">'livello 3'!$D$5</definedName>
    <definedName name="PagamentiPerAnno" localSheetId="4">'livello 4'!$D$5</definedName>
    <definedName name="PagamentiPerAnno" localSheetId="5">'livello 5'!$D$5</definedName>
    <definedName name="PagamentiPerAnno" localSheetId="6">'livello 6'!$D$5</definedName>
    <definedName name="PagamentiPerAnno" localSheetId="7">'livello 7'!$D$5</definedName>
    <definedName name="PagamentiPerAnno">#REF!</definedName>
    <definedName name="PagamentoPianificato" localSheetId="1">'livello 1'!$L$4</definedName>
    <definedName name="PagamentoPianificato" localSheetId="2">'livello 2'!$L$4</definedName>
    <definedName name="PagamentoPianificato" localSheetId="3">'livello 3'!$L$4</definedName>
    <definedName name="PagamentoPianificato" localSheetId="4">'livello 4'!$L$4</definedName>
    <definedName name="PagamentoPianificato" localSheetId="5">'livello 5'!$L$4</definedName>
    <definedName name="PagamentoPianificato" localSheetId="6">'livello 6'!$L$4</definedName>
    <definedName name="PagamentoPianificato" localSheetId="7">'livello 7'!$L$4</definedName>
    <definedName name="PagamentoPianificato">#REF!</definedName>
    <definedName name="PrestitoFavorevole" localSheetId="1">('livello 1'!$D$4*'livello 1'!#REF!*'livello 1'!#REF!*'livello 1'!$D$6)&gt;0</definedName>
    <definedName name="PrestitoFavorevole" localSheetId="2">('livello 2'!$D$4*'livello 2'!#REF!*'livello 2'!#REF!*'livello 2'!$D$6)&gt;0</definedName>
    <definedName name="PrestitoFavorevole" localSheetId="3">('livello 3'!$D$4*'livello 3'!#REF!*'livello 3'!#REF!*'livello 3'!$D$6)&gt;0</definedName>
    <definedName name="PrestitoFavorevole" localSheetId="4">('livello 4'!$D$4*'livello 4'!#REF!*'livello 4'!#REF!*'livello 4'!$D$6)&gt;0</definedName>
    <definedName name="PrestitoFavorevole" localSheetId="5">('livello 5'!$D$4*'livello 5'!#REF!*'livello 5'!#REF!*'livello 5'!$D$6)&gt;0</definedName>
    <definedName name="PrestitoFavorevole" localSheetId="6">('livello 6'!$D$4*'livello 6'!#REF!*'livello 6'!#REF!*'livello 6'!$D$6)&gt;0</definedName>
    <definedName name="PrestitoFavorevole" localSheetId="7">('livello 7'!$D$4*'livello 7'!#REF!*'livello 7'!#REF!*'livello 7'!$D$6)&gt;0</definedName>
    <definedName name="PrestitoFavorevole">(#REF!*#REF!*#REF!*#REF!)&gt;0</definedName>
    <definedName name="Saldo_finale">#REF!</definedName>
    <definedName name="TassoInteresse" localSheetId="1">'livello 1'!#REF!</definedName>
    <definedName name="TassoInteresse" localSheetId="2">'livello 2'!#REF!</definedName>
    <definedName name="TassoInteresse" localSheetId="3">'livello 3'!#REF!</definedName>
    <definedName name="TassoInteresse" localSheetId="4">'livello 4'!#REF!</definedName>
    <definedName name="TassoInteresse" localSheetId="5">'livello 5'!#REF!</definedName>
    <definedName name="TassoInteresse" localSheetId="6">'livello 6'!#REF!</definedName>
    <definedName name="TassoInteresse" localSheetId="7">'livello 7'!#REF!</definedName>
    <definedName name="TassoInteresse">#REF!</definedName>
    <definedName name="_xlnm.Print_Titles" localSheetId="1">'livello 1'!$10:$10</definedName>
    <definedName name="_xlnm.Print_Titles" localSheetId="2">'livello 2'!$10:$10</definedName>
    <definedName name="_xlnm.Print_Titles" localSheetId="3">'livello 3'!$10:$10</definedName>
    <definedName name="_xlnm.Print_Titles" localSheetId="4">'livello 4'!$10:$10</definedName>
    <definedName name="_xlnm.Print_Titles" localSheetId="5">'livello 5'!$10:$10</definedName>
    <definedName name="_xlnm.Print_Titles" localSheetId="6">'livello 6'!$10:$10</definedName>
    <definedName name="_xlnm.Print_Titles" localSheetId="7">'livello 7'!$10:$10</definedName>
    <definedName name="TitoloColonna1" localSheetId="1">PianoPagamenti46[[#Headers],[CODICE]]</definedName>
    <definedName name="TitoloColonna1" localSheetId="2">PianoPagamenti47[[#Headers],[CODICE]]</definedName>
    <definedName name="TitoloColonna1" localSheetId="3">PianoPagamenti48[[#Headers],[CODICE]]</definedName>
    <definedName name="TitoloColonna1" localSheetId="4">PianoPagamenti49[[#Headers],[CODICE]]</definedName>
    <definedName name="TitoloColonna1" localSheetId="5">PianoPagamenti410[[#Headers],[CODICE]]</definedName>
    <definedName name="TitoloColonna1" localSheetId="6">PianoPagamenti411[[#Headers],[CODICE]]</definedName>
    <definedName name="TitoloColonna1" localSheetId="7">PianoPagamenti412[[#Headers],[CODICE]]</definedName>
    <definedName name="TitoloColonna1">#REF!</definedName>
    <definedName name="TotalePagamentiAnticipati" localSheetId="1">SUM(PianoPagamenti46[HIGH])</definedName>
    <definedName name="TotalePagamentiAnticipati" localSheetId="2">SUM(PianoPagamenti47[HIGH])</definedName>
    <definedName name="TotalePagamentiAnticipati" localSheetId="3">SUM(PianoPagamenti48[HIGH])</definedName>
    <definedName name="TotalePagamentiAnticipati" localSheetId="4">SUM(PianoPagamenti49[HIGH])</definedName>
    <definedName name="TotalePagamentiAnticipati" localSheetId="5">SUM(PianoPagamenti410[HIGH])</definedName>
    <definedName name="TotalePagamentiAnticipati" localSheetId="6">SUM(PianoPagamenti411[HIGH])</definedName>
    <definedName name="TotalePagamentiAnticipati" localSheetId="7">SUM(PianoPagamenti412[HIGH])</definedName>
    <definedName name="TotalePagamentiAnticipati">SUM(#REF!)</definedName>
    <definedName name="UltimaCol" localSheetId="1">MATCH(REPT("z",255),'livello 1'!$10:$10)</definedName>
    <definedName name="UltimaCol" localSheetId="2">MATCH(REPT("z",255),'livello 2'!$10:$10)</definedName>
    <definedName name="UltimaCol" localSheetId="3">MATCH(REPT("z",255),'livello 3'!$10:$10)</definedName>
    <definedName name="UltimaCol" localSheetId="4">MATCH(REPT("z",255),'livello 4'!$10:$10)</definedName>
    <definedName name="UltimaCol" localSheetId="5">MATCH(REPT("z",255),'livello 5'!$10:$10)</definedName>
    <definedName name="UltimaCol" localSheetId="6">MATCH(REPT("z",255),'livello 6'!$10:$10)</definedName>
    <definedName name="UltimaCol" localSheetId="7">MATCH(REPT("z",255),'livello 7'!$10:$10)</definedName>
    <definedName name="UltimaCol">MATCH(REPT("z",255),#REF!)</definedName>
    <definedName name="UltimaRiga" localSheetId="1">MATCH(9.99E+307,'livello 1'!$B:$B)</definedName>
    <definedName name="UltimaRiga" localSheetId="2">MATCH(9.99E+307,'livello 2'!$B:$B)</definedName>
    <definedName name="UltimaRiga" localSheetId="3">MATCH(9.99E+307,'livello 3'!$B:$B)</definedName>
    <definedName name="UltimaRiga" localSheetId="4">MATCH(9.99E+307,'livello 4'!$B:$B)</definedName>
    <definedName name="UltimaRiga" localSheetId="5">MATCH(9.99E+307,'livello 5'!$B:$B)</definedName>
    <definedName name="UltimaRiga" localSheetId="6">MATCH(9.99E+307,'livello 6'!$B:$B)</definedName>
    <definedName name="UltimaRiga" localSheetId="7">MATCH(9.99E+307,'livello 7'!$B:$B)</definedName>
    <definedName name="UltimaRiga">MATCH(9.99E+307,#REF!)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0" i="14" l="1"/>
  <c r="K60" i="14" s="1"/>
  <c r="E60" i="14" s="1"/>
  <c r="F59" i="14"/>
  <c r="J59" i="14" s="1"/>
  <c r="D59" i="14" s="1"/>
  <c r="F58" i="14"/>
  <c r="J58" i="14" s="1"/>
  <c r="D58" i="14" s="1"/>
  <c r="F57" i="14"/>
  <c r="J57" i="14" s="1"/>
  <c r="D57" i="14" s="1"/>
  <c r="F56" i="14"/>
  <c r="K56" i="14" s="1"/>
  <c r="E56" i="14" s="1"/>
  <c r="F55" i="14"/>
  <c r="J55" i="14" s="1"/>
  <c r="D55" i="14" s="1"/>
  <c r="F54" i="14"/>
  <c r="J54" i="14" s="1"/>
  <c r="D54" i="14" s="1"/>
  <c r="K53" i="14"/>
  <c r="E53" i="14" s="1"/>
  <c r="J53" i="14"/>
  <c r="D53" i="14" s="1"/>
  <c r="F52" i="14"/>
  <c r="J52" i="14" s="1"/>
  <c r="D52" i="14" s="1"/>
  <c r="F51" i="14"/>
  <c r="K51" i="14" s="1"/>
  <c r="E51" i="14" s="1"/>
  <c r="K50" i="14"/>
  <c r="E50" i="14" s="1"/>
  <c r="J50" i="14"/>
  <c r="D50" i="14" s="1"/>
  <c r="F49" i="14"/>
  <c r="J49" i="14" s="1"/>
  <c r="D49" i="14" s="1"/>
  <c r="K48" i="14"/>
  <c r="E48" i="14" s="1"/>
  <c r="J48" i="14"/>
  <c r="D48" i="14" s="1"/>
  <c r="F47" i="14"/>
  <c r="K47" i="14" s="1"/>
  <c r="E47" i="14" s="1"/>
  <c r="F46" i="14"/>
  <c r="K46" i="14" s="1"/>
  <c r="E46" i="14" s="1"/>
  <c r="F45" i="14"/>
  <c r="J45" i="14" s="1"/>
  <c r="D45" i="14" s="1"/>
  <c r="F44" i="14"/>
  <c r="K44" i="14" s="1"/>
  <c r="E44" i="14" s="1"/>
  <c r="F43" i="14"/>
  <c r="K43" i="14" s="1"/>
  <c r="E43" i="14" s="1"/>
  <c r="F42" i="14"/>
  <c r="F41" i="14"/>
  <c r="J41" i="14" s="1"/>
  <c r="D41" i="14" s="1"/>
  <c r="F40" i="14"/>
  <c r="K40" i="14" s="1"/>
  <c r="E40" i="14" s="1"/>
  <c r="F39" i="14"/>
  <c r="K39" i="14" s="1"/>
  <c r="E39" i="14" s="1"/>
  <c r="F38" i="14"/>
  <c r="F37" i="14"/>
  <c r="K37" i="14" s="1"/>
  <c r="E37" i="14" s="1"/>
  <c r="F36" i="14"/>
  <c r="F35" i="14"/>
  <c r="J35" i="14" s="1"/>
  <c r="D35" i="14" s="1"/>
  <c r="F34" i="14"/>
  <c r="K34" i="14" s="1"/>
  <c r="E34" i="14" s="1"/>
  <c r="F33" i="14"/>
  <c r="K33" i="14" s="1"/>
  <c r="E33" i="14" s="1"/>
  <c r="K32" i="14"/>
  <c r="E32" i="14" s="1"/>
  <c r="J32" i="14"/>
  <c r="D32" i="14" s="1"/>
  <c r="F31" i="14"/>
  <c r="F30" i="14"/>
  <c r="J30" i="14" s="1"/>
  <c r="D30" i="14" s="1"/>
  <c r="F29" i="14"/>
  <c r="K29" i="14" s="1"/>
  <c r="E29" i="14" s="1"/>
  <c r="F28" i="14"/>
  <c r="K28" i="14" s="1"/>
  <c r="E28" i="14" s="1"/>
  <c r="F27" i="14"/>
  <c r="F26" i="14"/>
  <c r="J26" i="14" s="1"/>
  <c r="D26" i="14" s="1"/>
  <c r="F25" i="14"/>
  <c r="J25" i="14" s="1"/>
  <c r="D25" i="14" s="1"/>
  <c r="K24" i="14"/>
  <c r="E24" i="14" s="1"/>
  <c r="J24" i="14"/>
  <c r="D24" i="14" s="1"/>
  <c r="F23" i="14"/>
  <c r="K23" i="14" s="1"/>
  <c r="E23" i="14" s="1"/>
  <c r="F22" i="14"/>
  <c r="F21" i="14"/>
  <c r="J21" i="14" s="1"/>
  <c r="D21" i="14" s="1"/>
  <c r="F20" i="14"/>
  <c r="J20" i="14" s="1"/>
  <c r="D20" i="14" s="1"/>
  <c r="K19" i="14"/>
  <c r="E19" i="14" s="1"/>
  <c r="J19" i="14"/>
  <c r="D19" i="14" s="1"/>
  <c r="F18" i="14"/>
  <c r="K18" i="14" s="1"/>
  <c r="E18" i="14" s="1"/>
  <c r="F17" i="14"/>
  <c r="F16" i="14"/>
  <c r="J16" i="14" s="1"/>
  <c r="D16" i="14" s="1"/>
  <c r="K15" i="14"/>
  <c r="E15" i="14" s="1"/>
  <c r="J15" i="14"/>
  <c r="D15" i="14" s="1"/>
  <c r="F14" i="14"/>
  <c r="K14" i="14" s="1"/>
  <c r="E14" i="14" s="1"/>
  <c r="F13" i="14"/>
  <c r="K13" i="14" s="1"/>
  <c r="E13" i="14" s="1"/>
  <c r="F12" i="14"/>
  <c r="J12" i="14" s="1"/>
  <c r="D12" i="14" s="1"/>
  <c r="D8" i="14"/>
  <c r="D6" i="14"/>
  <c r="F47" i="13"/>
  <c r="K47" i="13" s="1"/>
  <c r="E47" i="13" s="1"/>
  <c r="J48" i="13"/>
  <c r="D48" i="13" s="1"/>
  <c r="K48" i="13"/>
  <c r="E48" i="13" s="1"/>
  <c r="F60" i="13"/>
  <c r="F59" i="13"/>
  <c r="F58" i="13"/>
  <c r="J58" i="13" s="1"/>
  <c r="D58" i="13" s="1"/>
  <c r="F57" i="13"/>
  <c r="K57" i="13" s="1"/>
  <c r="E57" i="13" s="1"/>
  <c r="F56" i="13"/>
  <c r="K56" i="13" s="1"/>
  <c r="E56" i="13" s="1"/>
  <c r="F55" i="13"/>
  <c r="F54" i="13"/>
  <c r="K54" i="13" s="1"/>
  <c r="E54" i="13" s="1"/>
  <c r="K53" i="13"/>
  <c r="E53" i="13" s="1"/>
  <c r="J53" i="13"/>
  <c r="D53" i="13" s="1"/>
  <c r="F52" i="13"/>
  <c r="K52" i="13" s="1"/>
  <c r="E52" i="13" s="1"/>
  <c r="F51" i="13"/>
  <c r="K51" i="13" s="1"/>
  <c r="E51" i="13" s="1"/>
  <c r="K50" i="13"/>
  <c r="E50" i="13" s="1"/>
  <c r="J50" i="13"/>
  <c r="D50" i="13" s="1"/>
  <c r="F49" i="13"/>
  <c r="F46" i="13"/>
  <c r="K46" i="13" s="1"/>
  <c r="E46" i="13" s="1"/>
  <c r="F45" i="13"/>
  <c r="K45" i="13" s="1"/>
  <c r="E45" i="13" s="1"/>
  <c r="F44" i="13"/>
  <c r="F43" i="13"/>
  <c r="K43" i="13" s="1"/>
  <c r="E43" i="13" s="1"/>
  <c r="F42" i="13"/>
  <c r="K42" i="13" s="1"/>
  <c r="E42" i="13" s="1"/>
  <c r="F41" i="13"/>
  <c r="K41" i="13" s="1"/>
  <c r="E41" i="13" s="1"/>
  <c r="F40" i="13"/>
  <c r="F39" i="13"/>
  <c r="K39" i="13" s="1"/>
  <c r="E39" i="13" s="1"/>
  <c r="F38" i="13"/>
  <c r="K38" i="13" s="1"/>
  <c r="E38" i="13" s="1"/>
  <c r="F37" i="13"/>
  <c r="F36" i="13"/>
  <c r="F35" i="13"/>
  <c r="J35" i="13" s="1"/>
  <c r="D35" i="13" s="1"/>
  <c r="F34" i="13"/>
  <c r="F33" i="13"/>
  <c r="K32" i="13"/>
  <c r="E32" i="13" s="1"/>
  <c r="J32" i="13"/>
  <c r="D32" i="13" s="1"/>
  <c r="F31" i="13"/>
  <c r="J31" i="13" s="1"/>
  <c r="D31" i="13" s="1"/>
  <c r="F30" i="13"/>
  <c r="J30" i="13" s="1"/>
  <c r="D30" i="13" s="1"/>
  <c r="F29" i="13"/>
  <c r="J29" i="13" s="1"/>
  <c r="D29" i="13" s="1"/>
  <c r="F28" i="13"/>
  <c r="F27" i="13"/>
  <c r="F26" i="13"/>
  <c r="K26" i="13" s="1"/>
  <c r="E26" i="13" s="1"/>
  <c r="F25" i="13"/>
  <c r="K24" i="13"/>
  <c r="E24" i="13" s="1"/>
  <c r="J24" i="13"/>
  <c r="D24" i="13" s="1"/>
  <c r="F23" i="13"/>
  <c r="F22" i="13"/>
  <c r="F21" i="13"/>
  <c r="K21" i="13" s="1"/>
  <c r="E21" i="13" s="1"/>
  <c r="F20" i="13"/>
  <c r="K19" i="13"/>
  <c r="E19" i="13" s="1"/>
  <c r="J19" i="13"/>
  <c r="D19" i="13" s="1"/>
  <c r="F18" i="13"/>
  <c r="F17" i="13"/>
  <c r="F16" i="13"/>
  <c r="K16" i="13" s="1"/>
  <c r="E16" i="13" s="1"/>
  <c r="K15" i="13"/>
  <c r="E15" i="13" s="1"/>
  <c r="J15" i="13"/>
  <c r="D15" i="13" s="1"/>
  <c r="F14" i="13"/>
  <c r="F13" i="13"/>
  <c r="F12" i="13"/>
  <c r="D8" i="13"/>
  <c r="D6" i="13"/>
  <c r="F60" i="12"/>
  <c r="J60" i="12" s="1"/>
  <c r="D60" i="12" s="1"/>
  <c r="F59" i="12"/>
  <c r="K59" i="12" s="1"/>
  <c r="E59" i="12" s="1"/>
  <c r="F58" i="12"/>
  <c r="F57" i="12"/>
  <c r="J57" i="12" s="1"/>
  <c r="D57" i="12" s="1"/>
  <c r="F56" i="12"/>
  <c r="K56" i="12" s="1"/>
  <c r="E56" i="12" s="1"/>
  <c r="F55" i="12"/>
  <c r="F54" i="12"/>
  <c r="K53" i="12"/>
  <c r="E53" i="12" s="1"/>
  <c r="J53" i="12"/>
  <c r="D53" i="12" s="1"/>
  <c r="F52" i="12"/>
  <c r="J52" i="12" s="1"/>
  <c r="D52" i="12" s="1"/>
  <c r="F51" i="12"/>
  <c r="K51" i="12" s="1"/>
  <c r="E51" i="12" s="1"/>
  <c r="K50" i="12"/>
  <c r="E50" i="12" s="1"/>
  <c r="J50" i="12"/>
  <c r="D50" i="12" s="1"/>
  <c r="F49" i="12"/>
  <c r="K49" i="12" s="1"/>
  <c r="E49" i="12" s="1"/>
  <c r="K48" i="12"/>
  <c r="E48" i="12" s="1"/>
  <c r="J48" i="12"/>
  <c r="D48" i="12" s="1"/>
  <c r="F47" i="12"/>
  <c r="F46" i="12"/>
  <c r="J46" i="12" s="1"/>
  <c r="D46" i="12" s="1"/>
  <c r="F45" i="12"/>
  <c r="K45" i="12" s="1"/>
  <c r="E45" i="12" s="1"/>
  <c r="F44" i="12"/>
  <c r="K44" i="12" s="1"/>
  <c r="E44" i="12" s="1"/>
  <c r="F43" i="12"/>
  <c r="F42" i="12"/>
  <c r="J42" i="12" s="1"/>
  <c r="D42" i="12" s="1"/>
  <c r="F41" i="12"/>
  <c r="J41" i="12" s="1"/>
  <c r="D41" i="12" s="1"/>
  <c r="F40" i="12"/>
  <c r="K40" i="12" s="1"/>
  <c r="E40" i="12" s="1"/>
  <c r="F39" i="12"/>
  <c r="F38" i="12"/>
  <c r="J38" i="12" s="1"/>
  <c r="D38" i="12" s="1"/>
  <c r="F37" i="12"/>
  <c r="J37" i="12" s="1"/>
  <c r="D37" i="12" s="1"/>
  <c r="F36" i="12"/>
  <c r="K36" i="12" s="1"/>
  <c r="E36" i="12" s="1"/>
  <c r="F35" i="12"/>
  <c r="K35" i="12" s="1"/>
  <c r="E35" i="12" s="1"/>
  <c r="F34" i="12"/>
  <c r="F33" i="12"/>
  <c r="K33" i="12" s="1"/>
  <c r="E33" i="12" s="1"/>
  <c r="K32" i="12"/>
  <c r="E32" i="12" s="1"/>
  <c r="J32" i="12"/>
  <c r="D32" i="12" s="1"/>
  <c r="F31" i="12"/>
  <c r="K31" i="12" s="1"/>
  <c r="E31" i="12" s="1"/>
  <c r="F30" i="12"/>
  <c r="K30" i="12" s="1"/>
  <c r="E30" i="12" s="1"/>
  <c r="F29" i="12"/>
  <c r="F28" i="12"/>
  <c r="K28" i="12" s="1"/>
  <c r="E28" i="12" s="1"/>
  <c r="F27" i="12"/>
  <c r="J27" i="12" s="1"/>
  <c r="D27" i="12" s="1"/>
  <c r="F26" i="12"/>
  <c r="K26" i="12" s="1"/>
  <c r="E26" i="12" s="1"/>
  <c r="F25" i="12"/>
  <c r="K24" i="12"/>
  <c r="E24" i="12" s="1"/>
  <c r="J24" i="12"/>
  <c r="D24" i="12" s="1"/>
  <c r="F23" i="12"/>
  <c r="J23" i="12" s="1"/>
  <c r="D23" i="12" s="1"/>
  <c r="F22" i="12"/>
  <c r="K22" i="12" s="1"/>
  <c r="E22" i="12" s="1"/>
  <c r="F21" i="12"/>
  <c r="K21" i="12" s="1"/>
  <c r="E21" i="12" s="1"/>
  <c r="F20" i="12"/>
  <c r="K19" i="12"/>
  <c r="E19" i="12" s="1"/>
  <c r="J19" i="12"/>
  <c r="D19" i="12" s="1"/>
  <c r="F18" i="12"/>
  <c r="J18" i="12" s="1"/>
  <c r="D18" i="12" s="1"/>
  <c r="F17" i="12"/>
  <c r="K17" i="12" s="1"/>
  <c r="E17" i="12" s="1"/>
  <c r="F16" i="12"/>
  <c r="K16" i="12" s="1"/>
  <c r="E16" i="12" s="1"/>
  <c r="K15" i="12"/>
  <c r="E15" i="12" s="1"/>
  <c r="J15" i="12"/>
  <c r="D15" i="12" s="1"/>
  <c r="F14" i="12"/>
  <c r="F13" i="12"/>
  <c r="J13" i="12" s="1"/>
  <c r="D13" i="12" s="1"/>
  <c r="F12" i="12"/>
  <c r="K12" i="12" s="1"/>
  <c r="E12" i="12" s="1"/>
  <c r="D8" i="12"/>
  <c r="D6" i="12"/>
  <c r="F35" i="11"/>
  <c r="K35" i="11" s="1"/>
  <c r="E35" i="11" s="1"/>
  <c r="F60" i="11"/>
  <c r="J60" i="11" s="1"/>
  <c r="D60" i="11" s="1"/>
  <c r="F59" i="11"/>
  <c r="K59" i="11" s="1"/>
  <c r="E59" i="11" s="1"/>
  <c r="F58" i="11"/>
  <c r="F57" i="11"/>
  <c r="J57" i="11" s="1"/>
  <c r="D57" i="11" s="1"/>
  <c r="F56" i="11"/>
  <c r="J56" i="11" s="1"/>
  <c r="D56" i="11" s="1"/>
  <c r="F55" i="11"/>
  <c r="K55" i="11" s="1"/>
  <c r="E55" i="11" s="1"/>
  <c r="F54" i="11"/>
  <c r="K53" i="11"/>
  <c r="E53" i="11" s="1"/>
  <c r="J53" i="11"/>
  <c r="D53" i="11" s="1"/>
  <c r="F52" i="11"/>
  <c r="J52" i="11" s="1"/>
  <c r="D52" i="11" s="1"/>
  <c r="F51" i="11"/>
  <c r="J51" i="11" s="1"/>
  <c r="D51" i="11" s="1"/>
  <c r="K50" i="11"/>
  <c r="E50" i="11" s="1"/>
  <c r="J50" i="11"/>
  <c r="D50" i="11" s="1"/>
  <c r="F49" i="11"/>
  <c r="K49" i="11" s="1"/>
  <c r="E49" i="11" s="1"/>
  <c r="K48" i="11"/>
  <c r="E48" i="11" s="1"/>
  <c r="J48" i="11"/>
  <c r="D48" i="11" s="1"/>
  <c r="F47" i="11"/>
  <c r="F46" i="11"/>
  <c r="J46" i="11" s="1"/>
  <c r="D46" i="11" s="1"/>
  <c r="F45" i="11"/>
  <c r="F44" i="11"/>
  <c r="K44" i="11" s="1"/>
  <c r="E44" i="11" s="1"/>
  <c r="F43" i="11"/>
  <c r="K43" i="11" s="1"/>
  <c r="E43" i="11" s="1"/>
  <c r="F42" i="11"/>
  <c r="K42" i="11" s="1"/>
  <c r="E42" i="11" s="1"/>
  <c r="F41" i="11"/>
  <c r="F40" i="11"/>
  <c r="F39" i="11"/>
  <c r="F38" i="11"/>
  <c r="K38" i="11" s="1"/>
  <c r="E38" i="11" s="1"/>
  <c r="F37" i="11"/>
  <c r="F36" i="11"/>
  <c r="K36" i="11" s="1"/>
  <c r="E36" i="11" s="1"/>
  <c r="F34" i="11"/>
  <c r="K34" i="11" s="1"/>
  <c r="E34" i="11" s="1"/>
  <c r="F33" i="11"/>
  <c r="K32" i="11"/>
  <c r="E32" i="11" s="1"/>
  <c r="J32" i="11"/>
  <c r="D32" i="11" s="1"/>
  <c r="F31" i="11"/>
  <c r="K31" i="11" s="1"/>
  <c r="E31" i="11" s="1"/>
  <c r="F30" i="11"/>
  <c r="K30" i="11" s="1"/>
  <c r="E30" i="11" s="1"/>
  <c r="F29" i="11"/>
  <c r="J29" i="11" s="1"/>
  <c r="D29" i="11" s="1"/>
  <c r="F28" i="11"/>
  <c r="J28" i="11" s="1"/>
  <c r="D28" i="11" s="1"/>
  <c r="F27" i="11"/>
  <c r="K27" i="11" s="1"/>
  <c r="E27" i="11" s="1"/>
  <c r="F26" i="11"/>
  <c r="K26" i="11" s="1"/>
  <c r="E26" i="11" s="1"/>
  <c r="F25" i="11"/>
  <c r="J25" i="11" s="1"/>
  <c r="D25" i="11" s="1"/>
  <c r="K24" i="11"/>
  <c r="E24" i="11" s="1"/>
  <c r="J24" i="11"/>
  <c r="D24" i="11" s="1"/>
  <c r="F23" i="11"/>
  <c r="K23" i="11" s="1"/>
  <c r="E23" i="11" s="1"/>
  <c r="F22" i="11"/>
  <c r="K22" i="11" s="1"/>
  <c r="E22" i="11" s="1"/>
  <c r="F21" i="11"/>
  <c r="K21" i="11" s="1"/>
  <c r="E21" i="11" s="1"/>
  <c r="F20" i="11"/>
  <c r="J20" i="11" s="1"/>
  <c r="D20" i="11" s="1"/>
  <c r="K19" i="11"/>
  <c r="E19" i="11" s="1"/>
  <c r="J19" i="11"/>
  <c r="D19" i="11" s="1"/>
  <c r="F18" i="11"/>
  <c r="J18" i="11" s="1"/>
  <c r="D18" i="11" s="1"/>
  <c r="F17" i="11"/>
  <c r="K17" i="11" s="1"/>
  <c r="E17" i="11" s="1"/>
  <c r="F16" i="11"/>
  <c r="K16" i="11" s="1"/>
  <c r="E16" i="11" s="1"/>
  <c r="K15" i="11"/>
  <c r="E15" i="11" s="1"/>
  <c r="J15" i="11"/>
  <c r="D15" i="11" s="1"/>
  <c r="F14" i="11"/>
  <c r="J14" i="11" s="1"/>
  <c r="D14" i="11" s="1"/>
  <c r="F13" i="11"/>
  <c r="K13" i="11" s="1"/>
  <c r="E13" i="11" s="1"/>
  <c r="F12" i="11"/>
  <c r="K12" i="11" s="1"/>
  <c r="E12" i="11" s="1"/>
  <c r="D8" i="11"/>
  <c r="D6" i="11"/>
  <c r="F60" i="10"/>
  <c r="J60" i="10" s="1"/>
  <c r="D60" i="10" s="1"/>
  <c r="F59" i="10"/>
  <c r="J59" i="10" s="1"/>
  <c r="D59" i="10" s="1"/>
  <c r="F58" i="10"/>
  <c r="K58" i="10" s="1"/>
  <c r="E58" i="10" s="1"/>
  <c r="F57" i="10"/>
  <c r="F56" i="10"/>
  <c r="K56" i="10" s="1"/>
  <c r="E56" i="10" s="1"/>
  <c r="F55" i="10"/>
  <c r="J55" i="10" s="1"/>
  <c r="D55" i="10" s="1"/>
  <c r="F54" i="10"/>
  <c r="K54" i="10" s="1"/>
  <c r="E54" i="10" s="1"/>
  <c r="K53" i="10"/>
  <c r="E53" i="10" s="1"/>
  <c r="J53" i="10"/>
  <c r="D53" i="10" s="1"/>
  <c r="F52" i="10"/>
  <c r="F51" i="10"/>
  <c r="J51" i="10" s="1"/>
  <c r="D51" i="10" s="1"/>
  <c r="K50" i="10"/>
  <c r="E50" i="10" s="1"/>
  <c r="J50" i="10"/>
  <c r="D50" i="10" s="1"/>
  <c r="F49" i="10"/>
  <c r="J49" i="10" s="1"/>
  <c r="D49" i="10" s="1"/>
  <c r="K48" i="10"/>
  <c r="E48" i="10" s="1"/>
  <c r="J48" i="10"/>
  <c r="D48" i="10" s="1"/>
  <c r="F47" i="10"/>
  <c r="F46" i="10"/>
  <c r="F45" i="10"/>
  <c r="F44" i="10"/>
  <c r="K44" i="10" s="1"/>
  <c r="E44" i="10" s="1"/>
  <c r="F43" i="10"/>
  <c r="J43" i="10" s="1"/>
  <c r="D43" i="10" s="1"/>
  <c r="F42" i="10"/>
  <c r="F41" i="10"/>
  <c r="F40" i="10"/>
  <c r="F39" i="10"/>
  <c r="F38" i="10"/>
  <c r="K38" i="10" s="1"/>
  <c r="E38" i="10" s="1"/>
  <c r="F37" i="10"/>
  <c r="F36" i="10"/>
  <c r="K36" i="10" s="1"/>
  <c r="E36" i="10" s="1"/>
  <c r="F35" i="10"/>
  <c r="J35" i="10" s="1"/>
  <c r="D35" i="10" s="1"/>
  <c r="F34" i="10"/>
  <c r="K34" i="10" s="1"/>
  <c r="E34" i="10" s="1"/>
  <c r="F33" i="10"/>
  <c r="J33" i="10" s="1"/>
  <c r="D33" i="10" s="1"/>
  <c r="K32" i="10"/>
  <c r="E32" i="10" s="1"/>
  <c r="J32" i="10"/>
  <c r="D32" i="10" s="1"/>
  <c r="F31" i="10"/>
  <c r="K31" i="10" s="1"/>
  <c r="E31" i="10" s="1"/>
  <c r="F30" i="10"/>
  <c r="F29" i="10"/>
  <c r="K29" i="10" s="1"/>
  <c r="E29" i="10" s="1"/>
  <c r="F28" i="10"/>
  <c r="F27" i="10"/>
  <c r="J27" i="10" s="1"/>
  <c r="D27" i="10" s="1"/>
  <c r="F26" i="10"/>
  <c r="K26" i="10" s="1"/>
  <c r="E26" i="10" s="1"/>
  <c r="F25" i="10"/>
  <c r="K25" i="10" s="1"/>
  <c r="E25" i="10" s="1"/>
  <c r="K24" i="10"/>
  <c r="E24" i="10" s="1"/>
  <c r="J24" i="10"/>
  <c r="D24" i="10" s="1"/>
  <c r="F23" i="10"/>
  <c r="K23" i="10" s="1"/>
  <c r="E23" i="10" s="1"/>
  <c r="F22" i="10"/>
  <c r="J22" i="10" s="1"/>
  <c r="D22" i="10" s="1"/>
  <c r="F21" i="10"/>
  <c r="K21" i="10" s="1"/>
  <c r="E21" i="10" s="1"/>
  <c r="F20" i="10"/>
  <c r="K20" i="10" s="1"/>
  <c r="E20" i="10" s="1"/>
  <c r="K19" i="10"/>
  <c r="E19" i="10" s="1"/>
  <c r="J19" i="10"/>
  <c r="D19" i="10" s="1"/>
  <c r="F18" i="10"/>
  <c r="J18" i="10" s="1"/>
  <c r="D18" i="10" s="1"/>
  <c r="F17" i="10"/>
  <c r="J17" i="10" s="1"/>
  <c r="D17" i="10" s="1"/>
  <c r="F16" i="10"/>
  <c r="K16" i="10" s="1"/>
  <c r="E16" i="10" s="1"/>
  <c r="K15" i="10"/>
  <c r="E15" i="10" s="1"/>
  <c r="J15" i="10"/>
  <c r="D15" i="10" s="1"/>
  <c r="F14" i="10"/>
  <c r="K14" i="10" s="1"/>
  <c r="E14" i="10" s="1"/>
  <c r="F13" i="10"/>
  <c r="J13" i="10" s="1"/>
  <c r="D13" i="10" s="1"/>
  <c r="F12" i="10"/>
  <c r="J12" i="10" s="1"/>
  <c r="D12" i="10" s="1"/>
  <c r="D8" i="10"/>
  <c r="D6" i="10"/>
  <c r="F60" i="9"/>
  <c r="F59" i="9"/>
  <c r="K59" i="9" s="1"/>
  <c r="E59" i="9" s="1"/>
  <c r="F58" i="9"/>
  <c r="J58" i="9" s="1"/>
  <c r="D58" i="9" s="1"/>
  <c r="F57" i="9"/>
  <c r="K57" i="9" s="1"/>
  <c r="E57" i="9" s="1"/>
  <c r="F56" i="9"/>
  <c r="F55" i="9"/>
  <c r="K55" i="9" s="1"/>
  <c r="E55" i="9" s="1"/>
  <c r="F54" i="9"/>
  <c r="J54" i="9" s="1"/>
  <c r="D54" i="9" s="1"/>
  <c r="K53" i="9"/>
  <c r="E53" i="9" s="1"/>
  <c r="J53" i="9"/>
  <c r="D53" i="9" s="1"/>
  <c r="F52" i="9"/>
  <c r="K52" i="9" s="1"/>
  <c r="E52" i="9" s="1"/>
  <c r="F51" i="9"/>
  <c r="K50" i="9"/>
  <c r="E50" i="9" s="1"/>
  <c r="J50" i="9"/>
  <c r="D50" i="9" s="1"/>
  <c r="F49" i="9"/>
  <c r="J49" i="9" s="1"/>
  <c r="D49" i="9" s="1"/>
  <c r="K48" i="9"/>
  <c r="E48" i="9" s="1"/>
  <c r="J48" i="9"/>
  <c r="D48" i="9" s="1"/>
  <c r="F47" i="9"/>
  <c r="K47" i="9" s="1"/>
  <c r="E47" i="9" s="1"/>
  <c r="F46" i="9"/>
  <c r="J46" i="9" s="1"/>
  <c r="D46" i="9" s="1"/>
  <c r="F45" i="9"/>
  <c r="K45" i="9" s="1"/>
  <c r="E45" i="9" s="1"/>
  <c r="F44" i="9"/>
  <c r="F43" i="9"/>
  <c r="J43" i="9" s="1"/>
  <c r="D43" i="9" s="1"/>
  <c r="F42" i="9"/>
  <c r="J42" i="9" s="1"/>
  <c r="D42" i="9" s="1"/>
  <c r="F41" i="9"/>
  <c r="K41" i="9" s="1"/>
  <c r="E41" i="9" s="1"/>
  <c r="F40" i="9"/>
  <c r="F39" i="9"/>
  <c r="J39" i="9" s="1"/>
  <c r="D39" i="9" s="1"/>
  <c r="F38" i="9"/>
  <c r="J38" i="9" s="1"/>
  <c r="D38" i="9" s="1"/>
  <c r="F37" i="9"/>
  <c r="K37" i="9" s="1"/>
  <c r="E37" i="9" s="1"/>
  <c r="F36" i="9"/>
  <c r="F35" i="9"/>
  <c r="F34" i="9"/>
  <c r="J34" i="9" s="1"/>
  <c r="D34" i="9" s="1"/>
  <c r="F33" i="9"/>
  <c r="K33" i="9" s="1"/>
  <c r="E33" i="9" s="1"/>
  <c r="K32" i="9"/>
  <c r="E32" i="9" s="1"/>
  <c r="J32" i="9"/>
  <c r="D32" i="9" s="1"/>
  <c r="F31" i="9"/>
  <c r="J31" i="9" s="1"/>
  <c r="D31" i="9" s="1"/>
  <c r="F30" i="9"/>
  <c r="K30" i="9" s="1"/>
  <c r="E30" i="9" s="1"/>
  <c r="F29" i="9"/>
  <c r="K29" i="9" s="1"/>
  <c r="E29" i="9" s="1"/>
  <c r="F28" i="9"/>
  <c r="K28" i="9" s="1"/>
  <c r="E28" i="9" s="1"/>
  <c r="F27" i="9"/>
  <c r="J27" i="9" s="1"/>
  <c r="D27" i="9" s="1"/>
  <c r="F26" i="9"/>
  <c r="J26" i="9" s="1"/>
  <c r="D26" i="9" s="1"/>
  <c r="F25" i="9"/>
  <c r="J25" i="9" s="1"/>
  <c r="D25" i="9" s="1"/>
  <c r="K24" i="9"/>
  <c r="E24" i="9" s="1"/>
  <c r="J24" i="9"/>
  <c r="D24" i="9" s="1"/>
  <c r="F23" i="9"/>
  <c r="K23" i="9" s="1"/>
  <c r="E23" i="9" s="1"/>
  <c r="F22" i="9"/>
  <c r="J22" i="9" s="1"/>
  <c r="D22" i="9" s="1"/>
  <c r="F21" i="9"/>
  <c r="J21" i="9" s="1"/>
  <c r="D21" i="9" s="1"/>
  <c r="F20" i="9"/>
  <c r="K20" i="9" s="1"/>
  <c r="E20" i="9" s="1"/>
  <c r="K19" i="9"/>
  <c r="E19" i="9" s="1"/>
  <c r="J19" i="9"/>
  <c r="D19" i="9" s="1"/>
  <c r="F18" i="9"/>
  <c r="K18" i="9" s="1"/>
  <c r="E18" i="9" s="1"/>
  <c r="F17" i="9"/>
  <c r="K17" i="9" s="1"/>
  <c r="E17" i="9" s="1"/>
  <c r="F16" i="9"/>
  <c r="K16" i="9" s="1"/>
  <c r="E16" i="9" s="1"/>
  <c r="K15" i="9"/>
  <c r="E15" i="9" s="1"/>
  <c r="J15" i="9"/>
  <c r="D15" i="9" s="1"/>
  <c r="F14" i="9"/>
  <c r="K14" i="9" s="1"/>
  <c r="E14" i="9" s="1"/>
  <c r="F13" i="9"/>
  <c r="K13" i="9" s="1"/>
  <c r="E13" i="9" s="1"/>
  <c r="F12" i="9"/>
  <c r="J12" i="9" s="1"/>
  <c r="D12" i="9" s="1"/>
  <c r="D8" i="9"/>
  <c r="D6" i="9"/>
  <c r="F60" i="8"/>
  <c r="K60" i="8" s="1"/>
  <c r="E60" i="8" s="1"/>
  <c r="F59" i="8"/>
  <c r="F58" i="8"/>
  <c r="J58" i="8" s="1"/>
  <c r="D58" i="8" s="1"/>
  <c r="F57" i="8"/>
  <c r="J57" i="8" s="1"/>
  <c r="D57" i="8" s="1"/>
  <c r="F56" i="8"/>
  <c r="K56" i="8" s="1"/>
  <c r="E56" i="8" s="1"/>
  <c r="F55" i="8"/>
  <c r="F54" i="8"/>
  <c r="K54" i="8" s="1"/>
  <c r="E54" i="8" s="1"/>
  <c r="K53" i="8"/>
  <c r="E53" i="8" s="1"/>
  <c r="J53" i="8"/>
  <c r="D53" i="8" s="1"/>
  <c r="F52" i="8"/>
  <c r="J52" i="8" s="1"/>
  <c r="D52" i="8" s="1"/>
  <c r="F51" i="8"/>
  <c r="K51" i="8" s="1"/>
  <c r="E51" i="8" s="1"/>
  <c r="K50" i="8"/>
  <c r="E50" i="8" s="1"/>
  <c r="J50" i="8"/>
  <c r="D50" i="8" s="1"/>
  <c r="F49" i="8"/>
  <c r="J49" i="8" s="1"/>
  <c r="D49" i="8" s="1"/>
  <c r="K48" i="8"/>
  <c r="E48" i="8" s="1"/>
  <c r="J48" i="8"/>
  <c r="D48" i="8" s="1"/>
  <c r="F47" i="8"/>
  <c r="J47" i="8" s="1"/>
  <c r="D47" i="8" s="1"/>
  <c r="F46" i="8"/>
  <c r="K46" i="8" s="1"/>
  <c r="E46" i="8" s="1"/>
  <c r="F45" i="8"/>
  <c r="F44" i="8"/>
  <c r="K44" i="8" s="1"/>
  <c r="E44" i="8" s="1"/>
  <c r="F43" i="8"/>
  <c r="J43" i="8" s="1"/>
  <c r="D43" i="8" s="1"/>
  <c r="F42" i="8"/>
  <c r="K42" i="8" s="1"/>
  <c r="E42" i="8" s="1"/>
  <c r="F41" i="8"/>
  <c r="F40" i="8"/>
  <c r="J40" i="8" s="1"/>
  <c r="D40" i="8" s="1"/>
  <c r="F39" i="8"/>
  <c r="J39" i="8" s="1"/>
  <c r="D39" i="8" s="1"/>
  <c r="F38" i="8"/>
  <c r="K38" i="8" s="1"/>
  <c r="E38" i="8" s="1"/>
  <c r="F37" i="8"/>
  <c r="F36" i="8"/>
  <c r="K36" i="8" s="1"/>
  <c r="E36" i="8" s="1"/>
  <c r="F35" i="8"/>
  <c r="J35" i="8" s="1"/>
  <c r="D35" i="8" s="1"/>
  <c r="F34" i="8"/>
  <c r="K34" i="8" s="1"/>
  <c r="E34" i="8" s="1"/>
  <c r="F33" i="8"/>
  <c r="J33" i="8" s="1"/>
  <c r="D33" i="8" s="1"/>
  <c r="K32" i="8"/>
  <c r="E32" i="8" s="1"/>
  <c r="J32" i="8"/>
  <c r="D32" i="8" s="1"/>
  <c r="F31" i="8"/>
  <c r="K31" i="8" s="1"/>
  <c r="E31" i="8" s="1"/>
  <c r="F30" i="8"/>
  <c r="K30" i="8" s="1"/>
  <c r="E30" i="8" s="1"/>
  <c r="F29" i="8"/>
  <c r="K29" i="8" s="1"/>
  <c r="E29" i="8" s="1"/>
  <c r="F28" i="8"/>
  <c r="J28" i="8" s="1"/>
  <c r="D28" i="8" s="1"/>
  <c r="F27" i="8"/>
  <c r="K27" i="8" s="1"/>
  <c r="E27" i="8" s="1"/>
  <c r="F26" i="8"/>
  <c r="K26" i="8" s="1"/>
  <c r="E26" i="8" s="1"/>
  <c r="F25" i="8"/>
  <c r="K25" i="8" s="1"/>
  <c r="E25" i="8" s="1"/>
  <c r="K24" i="8"/>
  <c r="E24" i="8" s="1"/>
  <c r="J24" i="8"/>
  <c r="D24" i="8" s="1"/>
  <c r="F23" i="8"/>
  <c r="J23" i="8" s="1"/>
  <c r="D23" i="8" s="1"/>
  <c r="F22" i="8"/>
  <c r="K22" i="8" s="1"/>
  <c r="E22" i="8" s="1"/>
  <c r="F21" i="8"/>
  <c r="K21" i="8" s="1"/>
  <c r="E21" i="8" s="1"/>
  <c r="F20" i="8"/>
  <c r="K20" i="8" s="1"/>
  <c r="E20" i="8" s="1"/>
  <c r="K19" i="8"/>
  <c r="E19" i="8" s="1"/>
  <c r="J19" i="8"/>
  <c r="D19" i="8" s="1"/>
  <c r="F18" i="8"/>
  <c r="K18" i="8" s="1"/>
  <c r="E18" i="8" s="1"/>
  <c r="F17" i="8"/>
  <c r="K17" i="8" s="1"/>
  <c r="E17" i="8" s="1"/>
  <c r="F16" i="8"/>
  <c r="J16" i="8" s="1"/>
  <c r="D16" i="8" s="1"/>
  <c r="K15" i="8"/>
  <c r="E15" i="8" s="1"/>
  <c r="J15" i="8"/>
  <c r="D15" i="8" s="1"/>
  <c r="F14" i="8"/>
  <c r="J14" i="8" s="1"/>
  <c r="D14" i="8" s="1"/>
  <c r="F13" i="8"/>
  <c r="K13" i="8" s="1"/>
  <c r="E13" i="8" s="1"/>
  <c r="F12" i="8"/>
  <c r="K12" i="8" s="1"/>
  <c r="E12" i="8" s="1"/>
  <c r="D8" i="8"/>
  <c r="D6" i="8"/>
  <c r="J14" i="14" l="1"/>
  <c r="D14" i="14" s="1"/>
  <c r="J28" i="14"/>
  <c r="D28" i="14" s="1"/>
  <c r="K58" i="14"/>
  <c r="E58" i="14" s="1"/>
  <c r="K26" i="14"/>
  <c r="E26" i="14" s="1"/>
  <c r="J40" i="14"/>
  <c r="D40" i="14" s="1"/>
  <c r="K54" i="14"/>
  <c r="E54" i="14" s="1"/>
  <c r="K57" i="14"/>
  <c r="E57" i="14" s="1"/>
  <c r="K20" i="14"/>
  <c r="E20" i="14" s="1"/>
  <c r="K21" i="14"/>
  <c r="E21" i="14" s="1"/>
  <c r="K25" i="14"/>
  <c r="E25" i="14" s="1"/>
  <c r="J13" i="14"/>
  <c r="D13" i="14" s="1"/>
  <c r="K16" i="14"/>
  <c r="E16" i="14" s="1"/>
  <c r="K35" i="14"/>
  <c r="E35" i="14" s="1"/>
  <c r="J37" i="14"/>
  <c r="D37" i="14" s="1"/>
  <c r="J39" i="14"/>
  <c r="D39" i="14" s="1"/>
  <c r="J46" i="14"/>
  <c r="D46" i="14" s="1"/>
  <c r="J51" i="14"/>
  <c r="D51" i="14" s="1"/>
  <c r="K52" i="14"/>
  <c r="E52" i="14" s="1"/>
  <c r="J29" i="14"/>
  <c r="D29" i="14" s="1"/>
  <c r="J34" i="14"/>
  <c r="D34" i="14" s="1"/>
  <c r="J44" i="14"/>
  <c r="D44" i="14" s="1"/>
  <c r="K45" i="14"/>
  <c r="E45" i="14" s="1"/>
  <c r="J47" i="14"/>
  <c r="D47" i="14" s="1"/>
  <c r="K49" i="14"/>
  <c r="E49" i="14" s="1"/>
  <c r="K30" i="14"/>
  <c r="E30" i="14" s="1"/>
  <c r="J33" i="14"/>
  <c r="D33" i="14" s="1"/>
  <c r="K41" i="14"/>
  <c r="E41" i="14" s="1"/>
  <c r="J43" i="14"/>
  <c r="D43" i="14" s="1"/>
  <c r="J23" i="14"/>
  <c r="D23" i="14" s="1"/>
  <c r="K12" i="14"/>
  <c r="E12" i="14" s="1"/>
  <c r="K22" i="14"/>
  <c r="E22" i="14" s="1"/>
  <c r="J22" i="14"/>
  <c r="D22" i="14" s="1"/>
  <c r="K27" i="14"/>
  <c r="E27" i="14" s="1"/>
  <c r="J27" i="14"/>
  <c r="D27" i="14" s="1"/>
  <c r="K31" i="14"/>
  <c r="E31" i="14" s="1"/>
  <c r="J31" i="14"/>
  <c r="D31" i="14" s="1"/>
  <c r="J18" i="14"/>
  <c r="D18" i="14" s="1"/>
  <c r="K17" i="14"/>
  <c r="E17" i="14" s="1"/>
  <c r="J17" i="14"/>
  <c r="D17" i="14" s="1"/>
  <c r="K36" i="14"/>
  <c r="E36" i="14" s="1"/>
  <c r="J36" i="14"/>
  <c r="D36" i="14" s="1"/>
  <c r="K38" i="14"/>
  <c r="E38" i="14" s="1"/>
  <c r="J38" i="14"/>
  <c r="D38" i="14" s="1"/>
  <c r="K42" i="14"/>
  <c r="E42" i="14" s="1"/>
  <c r="J42" i="14"/>
  <c r="D42" i="14" s="1"/>
  <c r="K55" i="14"/>
  <c r="E55" i="14" s="1"/>
  <c r="J56" i="14"/>
  <c r="D56" i="14" s="1"/>
  <c r="K59" i="14"/>
  <c r="E59" i="14" s="1"/>
  <c r="J60" i="14"/>
  <c r="D60" i="14" s="1"/>
  <c r="J47" i="13"/>
  <c r="D47" i="13" s="1"/>
  <c r="J26" i="13"/>
  <c r="D26" i="13" s="1"/>
  <c r="K35" i="13"/>
  <c r="E35" i="13" s="1"/>
  <c r="J21" i="13"/>
  <c r="D21" i="13" s="1"/>
  <c r="K29" i="13"/>
  <c r="E29" i="13" s="1"/>
  <c r="J16" i="13"/>
  <c r="D16" i="13" s="1"/>
  <c r="J52" i="13"/>
  <c r="D52" i="13" s="1"/>
  <c r="K30" i="13"/>
  <c r="E30" i="13" s="1"/>
  <c r="J38" i="13"/>
  <c r="D38" i="13" s="1"/>
  <c r="J43" i="13"/>
  <c r="D43" i="13" s="1"/>
  <c r="J46" i="13"/>
  <c r="D46" i="13" s="1"/>
  <c r="J54" i="13"/>
  <c r="D54" i="13" s="1"/>
  <c r="J57" i="13"/>
  <c r="D57" i="13" s="1"/>
  <c r="K58" i="13"/>
  <c r="E58" i="13" s="1"/>
  <c r="J39" i="13"/>
  <c r="D39" i="13" s="1"/>
  <c r="J41" i="13"/>
  <c r="D41" i="13" s="1"/>
  <c r="J42" i="13"/>
  <c r="D42" i="13" s="1"/>
  <c r="J56" i="13"/>
  <c r="D56" i="13" s="1"/>
  <c r="J51" i="13"/>
  <c r="D51" i="13" s="1"/>
  <c r="K13" i="13"/>
  <c r="E13" i="13" s="1"/>
  <c r="J13" i="13"/>
  <c r="D13" i="13" s="1"/>
  <c r="K37" i="13"/>
  <c r="E37" i="13" s="1"/>
  <c r="J37" i="13"/>
  <c r="D37" i="13" s="1"/>
  <c r="J14" i="13"/>
  <c r="D14" i="13" s="1"/>
  <c r="K14" i="13"/>
  <c r="E14" i="13" s="1"/>
  <c r="K18" i="13"/>
  <c r="E18" i="13" s="1"/>
  <c r="J18" i="13"/>
  <c r="D18" i="13" s="1"/>
  <c r="K20" i="13"/>
  <c r="E20" i="13" s="1"/>
  <c r="J20" i="13"/>
  <c r="D20" i="13" s="1"/>
  <c r="K23" i="13"/>
  <c r="E23" i="13" s="1"/>
  <c r="J23" i="13"/>
  <c r="D23" i="13" s="1"/>
  <c r="K25" i="13"/>
  <c r="E25" i="13" s="1"/>
  <c r="J25" i="13"/>
  <c r="D25" i="13" s="1"/>
  <c r="J12" i="13"/>
  <c r="D12" i="13" s="1"/>
  <c r="K12" i="13"/>
  <c r="E12" i="13" s="1"/>
  <c r="J17" i="13"/>
  <c r="D17" i="13" s="1"/>
  <c r="K17" i="13"/>
  <c r="E17" i="13" s="1"/>
  <c r="J22" i="13"/>
  <c r="D22" i="13" s="1"/>
  <c r="K22" i="13"/>
  <c r="E22" i="13" s="1"/>
  <c r="J27" i="13"/>
  <c r="D27" i="13" s="1"/>
  <c r="K27" i="13"/>
  <c r="E27" i="13" s="1"/>
  <c r="K28" i="13"/>
  <c r="E28" i="13" s="1"/>
  <c r="J28" i="13"/>
  <c r="D28" i="13" s="1"/>
  <c r="K34" i="13"/>
  <c r="E34" i="13" s="1"/>
  <c r="J34" i="13"/>
  <c r="D34" i="13" s="1"/>
  <c r="K40" i="13"/>
  <c r="E40" i="13" s="1"/>
  <c r="J40" i="13"/>
  <c r="D40" i="13" s="1"/>
  <c r="K60" i="13"/>
  <c r="E60" i="13" s="1"/>
  <c r="J60" i="13"/>
  <c r="D60" i="13" s="1"/>
  <c r="K33" i="13"/>
  <c r="E33" i="13" s="1"/>
  <c r="J33" i="13"/>
  <c r="D33" i="13" s="1"/>
  <c r="K36" i="13"/>
  <c r="E36" i="13" s="1"/>
  <c r="J36" i="13"/>
  <c r="D36" i="13" s="1"/>
  <c r="K31" i="13"/>
  <c r="E31" i="13" s="1"/>
  <c r="K44" i="13"/>
  <c r="E44" i="13" s="1"/>
  <c r="J44" i="13"/>
  <c r="D44" i="13" s="1"/>
  <c r="J45" i="13"/>
  <c r="D45" i="13" s="1"/>
  <c r="K49" i="13"/>
  <c r="E49" i="13" s="1"/>
  <c r="J49" i="13"/>
  <c r="D49" i="13" s="1"/>
  <c r="K55" i="13"/>
  <c r="E55" i="13" s="1"/>
  <c r="J55" i="13"/>
  <c r="D55" i="13" s="1"/>
  <c r="K59" i="13"/>
  <c r="E59" i="13" s="1"/>
  <c r="J59" i="13"/>
  <c r="D59" i="13" s="1"/>
  <c r="J26" i="12"/>
  <c r="D26" i="12" s="1"/>
  <c r="K13" i="12"/>
  <c r="E13" i="12" s="1"/>
  <c r="J40" i="12"/>
  <c r="D40" i="12" s="1"/>
  <c r="K42" i="12"/>
  <c r="E42" i="12" s="1"/>
  <c r="K23" i="12"/>
  <c r="E23" i="12" s="1"/>
  <c r="K18" i="12"/>
  <c r="E18" i="12" s="1"/>
  <c r="J28" i="12"/>
  <c r="D28" i="12" s="1"/>
  <c r="J33" i="12"/>
  <c r="D33" i="12" s="1"/>
  <c r="K27" i="12"/>
  <c r="E27" i="12" s="1"/>
  <c r="J51" i="12"/>
  <c r="D51" i="12" s="1"/>
  <c r="K37" i="12"/>
  <c r="E37" i="12" s="1"/>
  <c r="K38" i="12"/>
  <c r="E38" i="12" s="1"/>
  <c r="K60" i="12"/>
  <c r="E60" i="12" s="1"/>
  <c r="J22" i="12"/>
  <c r="D22" i="12" s="1"/>
  <c r="J36" i="12"/>
  <c r="D36" i="12" s="1"/>
  <c r="K46" i="12"/>
  <c r="E46" i="12" s="1"/>
  <c r="K57" i="12"/>
  <c r="E57" i="12" s="1"/>
  <c r="K41" i="12"/>
  <c r="E41" i="12" s="1"/>
  <c r="J12" i="12"/>
  <c r="D12" i="12" s="1"/>
  <c r="J17" i="12"/>
  <c r="D17" i="12" s="1"/>
  <c r="J21" i="12"/>
  <c r="D21" i="12" s="1"/>
  <c r="J31" i="12"/>
  <c r="D31" i="12" s="1"/>
  <c r="J35" i="12"/>
  <c r="D35" i="12" s="1"/>
  <c r="J45" i="12"/>
  <c r="D45" i="12" s="1"/>
  <c r="J49" i="12"/>
  <c r="D49" i="12" s="1"/>
  <c r="J56" i="12"/>
  <c r="D56" i="12" s="1"/>
  <c r="J44" i="12"/>
  <c r="D44" i="12" s="1"/>
  <c r="K52" i="12"/>
  <c r="E52" i="12" s="1"/>
  <c r="K58" i="12"/>
  <c r="E58" i="12" s="1"/>
  <c r="J58" i="12"/>
  <c r="D58" i="12" s="1"/>
  <c r="J16" i="12"/>
  <c r="D16" i="12" s="1"/>
  <c r="K25" i="12"/>
  <c r="E25" i="12" s="1"/>
  <c r="J25" i="12"/>
  <c r="D25" i="12" s="1"/>
  <c r="J30" i="12"/>
  <c r="D30" i="12" s="1"/>
  <c r="K20" i="12"/>
  <c r="E20" i="12" s="1"/>
  <c r="J20" i="12"/>
  <c r="D20" i="12" s="1"/>
  <c r="K34" i="12"/>
  <c r="E34" i="12" s="1"/>
  <c r="J34" i="12"/>
  <c r="D34" i="12" s="1"/>
  <c r="K14" i="12"/>
  <c r="E14" i="12" s="1"/>
  <c r="J14" i="12"/>
  <c r="D14" i="12" s="1"/>
  <c r="K29" i="12"/>
  <c r="E29" i="12" s="1"/>
  <c r="J29" i="12"/>
  <c r="D29" i="12" s="1"/>
  <c r="K39" i="12"/>
  <c r="E39" i="12" s="1"/>
  <c r="J39" i="12"/>
  <c r="D39" i="12" s="1"/>
  <c r="K43" i="12"/>
  <c r="E43" i="12" s="1"/>
  <c r="J43" i="12"/>
  <c r="D43" i="12" s="1"/>
  <c r="K47" i="12"/>
  <c r="E47" i="12" s="1"/>
  <c r="J47" i="12"/>
  <c r="D47" i="12" s="1"/>
  <c r="K54" i="12"/>
  <c r="E54" i="12" s="1"/>
  <c r="J54" i="12"/>
  <c r="D54" i="12" s="1"/>
  <c r="K55" i="12"/>
  <c r="E55" i="12" s="1"/>
  <c r="J55" i="12"/>
  <c r="D55" i="12" s="1"/>
  <c r="J59" i="12"/>
  <c r="D59" i="12" s="1"/>
  <c r="J35" i="11"/>
  <c r="D35" i="11" s="1"/>
  <c r="K60" i="11"/>
  <c r="E60" i="11" s="1"/>
  <c r="J49" i="11"/>
  <c r="D49" i="11" s="1"/>
  <c r="K51" i="11"/>
  <c r="E51" i="11" s="1"/>
  <c r="J22" i="11"/>
  <c r="D22" i="11" s="1"/>
  <c r="J55" i="11"/>
  <c r="D55" i="11" s="1"/>
  <c r="J31" i="11"/>
  <c r="D31" i="11" s="1"/>
  <c r="K56" i="11"/>
  <c r="E56" i="11" s="1"/>
  <c r="K20" i="11"/>
  <c r="E20" i="11" s="1"/>
  <c r="J13" i="11"/>
  <c r="D13" i="11" s="1"/>
  <c r="K52" i="11"/>
  <c r="E52" i="11" s="1"/>
  <c r="K57" i="11"/>
  <c r="E57" i="11" s="1"/>
  <c r="J42" i="11"/>
  <c r="D42" i="11" s="1"/>
  <c r="J12" i="11"/>
  <c r="D12" i="11" s="1"/>
  <c r="K18" i="11"/>
  <c r="E18" i="11" s="1"/>
  <c r="K28" i="11"/>
  <c r="E28" i="11" s="1"/>
  <c r="K29" i="11"/>
  <c r="E29" i="11" s="1"/>
  <c r="K40" i="11"/>
  <c r="E40" i="11" s="1"/>
  <c r="J40" i="11"/>
  <c r="D40" i="11" s="1"/>
  <c r="K14" i="11"/>
  <c r="E14" i="11" s="1"/>
  <c r="J17" i="11"/>
  <c r="D17" i="11" s="1"/>
  <c r="J23" i="11"/>
  <c r="D23" i="11" s="1"/>
  <c r="K25" i="11"/>
  <c r="E25" i="11" s="1"/>
  <c r="J27" i="11"/>
  <c r="D27" i="11" s="1"/>
  <c r="J30" i="11"/>
  <c r="D30" i="11" s="1"/>
  <c r="J34" i="11"/>
  <c r="D34" i="11" s="1"/>
  <c r="J36" i="11"/>
  <c r="D36" i="11" s="1"/>
  <c r="J38" i="11"/>
  <c r="D38" i="11" s="1"/>
  <c r="K39" i="11"/>
  <c r="E39" i="11" s="1"/>
  <c r="J39" i="11"/>
  <c r="D39" i="11" s="1"/>
  <c r="J43" i="11"/>
  <c r="D43" i="11" s="1"/>
  <c r="J44" i="11"/>
  <c r="D44" i="11" s="1"/>
  <c r="K46" i="11"/>
  <c r="E46" i="11" s="1"/>
  <c r="J59" i="11"/>
  <c r="D59" i="11" s="1"/>
  <c r="J16" i="11"/>
  <c r="D16" i="11" s="1"/>
  <c r="J21" i="11"/>
  <c r="D21" i="11" s="1"/>
  <c r="J26" i="11"/>
  <c r="D26" i="11" s="1"/>
  <c r="K33" i="11"/>
  <c r="E33" i="11" s="1"/>
  <c r="J33" i="11"/>
  <c r="D33" i="11" s="1"/>
  <c r="K37" i="11"/>
  <c r="E37" i="11" s="1"/>
  <c r="J37" i="11"/>
  <c r="D37" i="11" s="1"/>
  <c r="K41" i="11"/>
  <c r="E41" i="11" s="1"/>
  <c r="J41" i="11"/>
  <c r="D41" i="11" s="1"/>
  <c r="K45" i="11"/>
  <c r="E45" i="11" s="1"/>
  <c r="J45" i="11"/>
  <c r="D45" i="11" s="1"/>
  <c r="K54" i="11"/>
  <c r="E54" i="11" s="1"/>
  <c r="J54" i="11"/>
  <c r="D54" i="11" s="1"/>
  <c r="K58" i="11"/>
  <c r="E58" i="11" s="1"/>
  <c r="J58" i="11"/>
  <c r="D58" i="11" s="1"/>
  <c r="K47" i="11"/>
  <c r="E47" i="11" s="1"/>
  <c r="J47" i="11"/>
  <c r="D47" i="11" s="1"/>
  <c r="J26" i="10"/>
  <c r="D26" i="10" s="1"/>
  <c r="K27" i="10"/>
  <c r="E27" i="10" s="1"/>
  <c r="J23" i="10"/>
  <c r="D23" i="10" s="1"/>
  <c r="J38" i="10"/>
  <c r="D38" i="10" s="1"/>
  <c r="J44" i="10"/>
  <c r="D44" i="10" s="1"/>
  <c r="K59" i="10"/>
  <c r="E59" i="10" s="1"/>
  <c r="J34" i="10"/>
  <c r="D34" i="10" s="1"/>
  <c r="K12" i="10"/>
  <c r="E12" i="10" s="1"/>
  <c r="J21" i="10"/>
  <c r="D21" i="10" s="1"/>
  <c r="K51" i="10"/>
  <c r="E51" i="10" s="1"/>
  <c r="K60" i="10"/>
  <c r="E60" i="10" s="1"/>
  <c r="K13" i="10"/>
  <c r="E13" i="10" s="1"/>
  <c r="J36" i="10"/>
  <c r="D36" i="10" s="1"/>
  <c r="K43" i="10"/>
  <c r="E43" i="10" s="1"/>
  <c r="J54" i="10"/>
  <c r="D54" i="10" s="1"/>
  <c r="J16" i="10"/>
  <c r="D16" i="10" s="1"/>
  <c r="K17" i="10"/>
  <c r="E17" i="10" s="1"/>
  <c r="K18" i="10"/>
  <c r="E18" i="10" s="1"/>
  <c r="K22" i="10"/>
  <c r="E22" i="10" s="1"/>
  <c r="J39" i="10"/>
  <c r="D39" i="10" s="1"/>
  <c r="K39" i="10"/>
  <c r="E39" i="10" s="1"/>
  <c r="K40" i="10"/>
  <c r="E40" i="10" s="1"/>
  <c r="J40" i="10"/>
  <c r="D40" i="10" s="1"/>
  <c r="K42" i="10"/>
  <c r="E42" i="10" s="1"/>
  <c r="J42" i="10"/>
  <c r="D42" i="10" s="1"/>
  <c r="K28" i="10"/>
  <c r="E28" i="10" s="1"/>
  <c r="J28" i="10"/>
  <c r="D28" i="10" s="1"/>
  <c r="J30" i="10"/>
  <c r="D30" i="10" s="1"/>
  <c r="K30" i="10"/>
  <c r="E30" i="10" s="1"/>
  <c r="J31" i="10"/>
  <c r="D31" i="10" s="1"/>
  <c r="K49" i="10"/>
  <c r="E49" i="10" s="1"/>
  <c r="K55" i="10"/>
  <c r="E55" i="10" s="1"/>
  <c r="J56" i="10"/>
  <c r="D56" i="10" s="1"/>
  <c r="J58" i="10"/>
  <c r="D58" i="10" s="1"/>
  <c r="J46" i="10"/>
  <c r="D46" i="10" s="1"/>
  <c r="K46" i="10"/>
  <c r="E46" i="10" s="1"/>
  <c r="J14" i="10"/>
  <c r="D14" i="10" s="1"/>
  <c r="J20" i="10"/>
  <c r="D20" i="10" s="1"/>
  <c r="J25" i="10"/>
  <c r="D25" i="10" s="1"/>
  <c r="K35" i="10"/>
  <c r="E35" i="10" s="1"/>
  <c r="K41" i="10"/>
  <c r="E41" i="10" s="1"/>
  <c r="J41" i="10"/>
  <c r="D41" i="10" s="1"/>
  <c r="K47" i="10"/>
  <c r="E47" i="10" s="1"/>
  <c r="J47" i="10"/>
  <c r="D47" i="10" s="1"/>
  <c r="J29" i="10"/>
  <c r="D29" i="10" s="1"/>
  <c r="K33" i="10"/>
  <c r="E33" i="10" s="1"/>
  <c r="K37" i="10"/>
  <c r="E37" i="10" s="1"/>
  <c r="J37" i="10"/>
  <c r="D37" i="10" s="1"/>
  <c r="K45" i="10"/>
  <c r="E45" i="10" s="1"/>
  <c r="J45" i="10"/>
  <c r="D45" i="10" s="1"/>
  <c r="K52" i="10"/>
  <c r="E52" i="10" s="1"/>
  <c r="J52" i="10"/>
  <c r="D52" i="10" s="1"/>
  <c r="K57" i="10"/>
  <c r="E57" i="10" s="1"/>
  <c r="J57" i="10"/>
  <c r="D57" i="10" s="1"/>
  <c r="K31" i="9"/>
  <c r="E31" i="9" s="1"/>
  <c r="K12" i="9"/>
  <c r="E12" i="9" s="1"/>
  <c r="J17" i="9"/>
  <c r="D17" i="9" s="1"/>
  <c r="J16" i="9"/>
  <c r="D16" i="9" s="1"/>
  <c r="K43" i="9"/>
  <c r="E43" i="9" s="1"/>
  <c r="J57" i="9"/>
  <c r="D57" i="9" s="1"/>
  <c r="J29" i="9"/>
  <c r="D29" i="9" s="1"/>
  <c r="K54" i="9"/>
  <c r="E54" i="9" s="1"/>
  <c r="J30" i="9"/>
  <c r="D30" i="9" s="1"/>
  <c r="K39" i="9"/>
  <c r="E39" i="9" s="1"/>
  <c r="J41" i="9"/>
  <c r="D41" i="9" s="1"/>
  <c r="J47" i="9"/>
  <c r="D47" i="9" s="1"/>
  <c r="K27" i="9"/>
  <c r="E27" i="9" s="1"/>
  <c r="J28" i="9"/>
  <c r="D28" i="9" s="1"/>
  <c r="K34" i="9"/>
  <c r="E34" i="9" s="1"/>
  <c r="J52" i="9"/>
  <c r="D52" i="9" s="1"/>
  <c r="K58" i="9"/>
  <c r="E58" i="9" s="1"/>
  <c r="K42" i="9"/>
  <c r="E42" i="9" s="1"/>
  <c r="J59" i="9"/>
  <c r="D59" i="9" s="1"/>
  <c r="K21" i="9"/>
  <c r="E21" i="9" s="1"/>
  <c r="K25" i="9"/>
  <c r="E25" i="9" s="1"/>
  <c r="K26" i="9"/>
  <c r="E26" i="9" s="1"/>
  <c r="J20" i="9"/>
  <c r="D20" i="9" s="1"/>
  <c r="J14" i="9"/>
  <c r="D14" i="9" s="1"/>
  <c r="K22" i="9"/>
  <c r="E22" i="9" s="1"/>
  <c r="J23" i="9"/>
  <c r="D23" i="9" s="1"/>
  <c r="J35" i="9"/>
  <c r="D35" i="9" s="1"/>
  <c r="K35" i="9"/>
  <c r="E35" i="9" s="1"/>
  <c r="J33" i="9"/>
  <c r="D33" i="9" s="1"/>
  <c r="J45" i="9"/>
  <c r="D45" i="9" s="1"/>
  <c r="K46" i="9"/>
  <c r="E46" i="9" s="1"/>
  <c r="J37" i="9"/>
  <c r="D37" i="9" s="1"/>
  <c r="K38" i="9"/>
  <c r="E38" i="9" s="1"/>
  <c r="K49" i="9"/>
  <c r="E49" i="9" s="1"/>
  <c r="J55" i="9"/>
  <c r="D55" i="9" s="1"/>
  <c r="K44" i="9"/>
  <c r="E44" i="9" s="1"/>
  <c r="J44" i="9"/>
  <c r="D44" i="9" s="1"/>
  <c r="J13" i="9"/>
  <c r="D13" i="9" s="1"/>
  <c r="J18" i="9"/>
  <c r="D18" i="9" s="1"/>
  <c r="K36" i="9"/>
  <c r="E36" i="9" s="1"/>
  <c r="J36" i="9"/>
  <c r="D36" i="9" s="1"/>
  <c r="K40" i="9"/>
  <c r="E40" i="9" s="1"/>
  <c r="J40" i="9"/>
  <c r="D40" i="9" s="1"/>
  <c r="K60" i="9"/>
  <c r="E60" i="9" s="1"/>
  <c r="J60" i="9"/>
  <c r="D60" i="9" s="1"/>
  <c r="K51" i="9"/>
  <c r="E51" i="9" s="1"/>
  <c r="J51" i="9"/>
  <c r="D51" i="9" s="1"/>
  <c r="K56" i="9"/>
  <c r="E56" i="9" s="1"/>
  <c r="J56" i="9"/>
  <c r="D56" i="9" s="1"/>
  <c r="J36" i="8"/>
  <c r="D36" i="8" s="1"/>
  <c r="J18" i="8"/>
  <c r="D18" i="8" s="1"/>
  <c r="K16" i="8"/>
  <c r="E16" i="8" s="1"/>
  <c r="J46" i="8"/>
  <c r="D46" i="8" s="1"/>
  <c r="K33" i="8"/>
  <c r="E33" i="8" s="1"/>
  <c r="K14" i="8"/>
  <c r="E14" i="8" s="1"/>
  <c r="J27" i="8"/>
  <c r="D27" i="8" s="1"/>
  <c r="J38" i="8"/>
  <c r="D38" i="8" s="1"/>
  <c r="K39" i="8"/>
  <c r="E39" i="8" s="1"/>
  <c r="J20" i="8"/>
  <c r="D20" i="8" s="1"/>
  <c r="K23" i="8"/>
  <c r="E23" i="8" s="1"/>
  <c r="J56" i="8"/>
  <c r="D56" i="8" s="1"/>
  <c r="J13" i="8"/>
  <c r="D13" i="8" s="1"/>
  <c r="J21" i="8"/>
  <c r="D21" i="8" s="1"/>
  <c r="K49" i="8"/>
  <c r="E49" i="8" s="1"/>
  <c r="J54" i="8"/>
  <c r="D54" i="8" s="1"/>
  <c r="K35" i="8"/>
  <c r="E35" i="8" s="1"/>
  <c r="J44" i="8"/>
  <c r="D44" i="8" s="1"/>
  <c r="J51" i="8"/>
  <c r="D51" i="8" s="1"/>
  <c r="K58" i="8"/>
  <c r="E58" i="8" s="1"/>
  <c r="J22" i="8"/>
  <c r="D22" i="8" s="1"/>
  <c r="J31" i="8"/>
  <c r="D31" i="8" s="1"/>
  <c r="K47" i="8"/>
  <c r="E47" i="8" s="1"/>
  <c r="J34" i="8"/>
  <c r="D34" i="8" s="1"/>
  <c r="K40" i="8"/>
  <c r="E40" i="8" s="1"/>
  <c r="K52" i="8"/>
  <c r="E52" i="8" s="1"/>
  <c r="K57" i="8"/>
  <c r="E57" i="8" s="1"/>
  <c r="J60" i="8"/>
  <c r="D60" i="8" s="1"/>
  <c r="J42" i="8"/>
  <c r="D42" i="8" s="1"/>
  <c r="K43" i="8"/>
  <c r="E43" i="8" s="1"/>
  <c r="K41" i="8"/>
  <c r="E41" i="8" s="1"/>
  <c r="J41" i="8"/>
  <c r="D41" i="8" s="1"/>
  <c r="J12" i="8"/>
  <c r="D12" i="8" s="1"/>
  <c r="J17" i="8"/>
  <c r="D17" i="8" s="1"/>
  <c r="J25" i="8"/>
  <c r="D25" i="8" s="1"/>
  <c r="J26" i="8"/>
  <c r="D26" i="8" s="1"/>
  <c r="K28" i="8"/>
  <c r="E28" i="8" s="1"/>
  <c r="J29" i="8"/>
  <c r="D29" i="8" s="1"/>
  <c r="J30" i="8"/>
  <c r="D30" i="8" s="1"/>
  <c r="K37" i="8"/>
  <c r="E37" i="8" s="1"/>
  <c r="J37" i="8"/>
  <c r="D37" i="8" s="1"/>
  <c r="K45" i="8"/>
  <c r="E45" i="8" s="1"/>
  <c r="J45" i="8"/>
  <c r="D45" i="8" s="1"/>
  <c r="K59" i="8"/>
  <c r="E59" i="8" s="1"/>
  <c r="J59" i="8"/>
  <c r="D59" i="8" s="1"/>
  <c r="K55" i="8"/>
  <c r="E55" i="8" s="1"/>
  <c r="J55" i="8"/>
  <c r="D55" i="8" s="1"/>
</calcChain>
</file>

<file path=xl/sharedStrings.xml><?xml version="1.0" encoding="utf-8"?>
<sst xmlns="http://schemas.openxmlformats.org/spreadsheetml/2006/main" count="837" uniqueCount="419">
  <si>
    <t>TARIFFARIO PERSONALIZZABILE per prestazioni fotografiche professionali</t>
  </si>
  <si>
    <t>GL-A-01</t>
  </si>
  <si>
    <t>giornata lavorativa in esterni</t>
  </si>
  <si>
    <t>GL-A-02</t>
  </si>
  <si>
    <t>GL-A-03</t>
  </si>
  <si>
    <t>GL-A-04</t>
  </si>
  <si>
    <t>GL-A-05</t>
  </si>
  <si>
    <t>GL-A-06</t>
  </si>
  <si>
    <t>GL-A-07</t>
  </si>
  <si>
    <t>GL-B-01</t>
  </si>
  <si>
    <t>giornata lavorativa in studio</t>
  </si>
  <si>
    <t>GL-B-02</t>
  </si>
  <si>
    <t>GL-B-03</t>
  </si>
  <si>
    <t>GL-B-04</t>
  </si>
  <si>
    <t>GL-B-05</t>
  </si>
  <si>
    <t>GL-B-06</t>
  </si>
  <si>
    <t>GL-B-07</t>
  </si>
  <si>
    <t>GL-C-01</t>
  </si>
  <si>
    <t>giornata lavorativa location con attrezzatura</t>
  </si>
  <si>
    <t>GL-C-02</t>
  </si>
  <si>
    <t>GL-C-03</t>
  </si>
  <si>
    <t>GL-C-04</t>
  </si>
  <si>
    <t>GL-C-05</t>
  </si>
  <si>
    <t>GL-C-06</t>
  </si>
  <si>
    <t>GL-C-07</t>
  </si>
  <si>
    <t>TI-A-01</t>
  </si>
  <si>
    <t>TI-A-02</t>
  </si>
  <si>
    <t>TI-A-03</t>
  </si>
  <si>
    <t>TI-A-04</t>
  </si>
  <si>
    <t>TI-A-05</t>
  </si>
  <si>
    <t>TI-A-06</t>
  </si>
  <si>
    <t>TI-A-07</t>
  </si>
  <si>
    <t>TI-D-01</t>
  </si>
  <si>
    <t>TI-D-02</t>
  </si>
  <si>
    <t>TI-D-03</t>
  </si>
  <si>
    <t>TI-D-04</t>
  </si>
  <si>
    <t>TI-D-05</t>
  </si>
  <si>
    <t>TI-D-06</t>
  </si>
  <si>
    <t>TI-D-07</t>
  </si>
  <si>
    <t>TI-E-01</t>
  </si>
  <si>
    <t>tariffa ad immagine - impegnativa dettagliatamente ambientata</t>
  </si>
  <si>
    <t>TI-E-02</t>
  </si>
  <si>
    <t>TI-E-03</t>
  </si>
  <si>
    <t>TI-E-04</t>
  </si>
  <si>
    <t>TI-E-05</t>
  </si>
  <si>
    <t>TI-E-06</t>
  </si>
  <si>
    <t>PR-C-01</t>
  </si>
  <si>
    <t>PR-C-02</t>
  </si>
  <si>
    <t>PR-C-03</t>
  </si>
  <si>
    <t>PR-C-04</t>
  </si>
  <si>
    <t>PR-C-05</t>
  </si>
  <si>
    <t>PR-C-06</t>
  </si>
  <si>
    <t>PR-C-07</t>
  </si>
  <si>
    <t>PR-R-01</t>
  </si>
  <si>
    <t>PR-R-02</t>
  </si>
  <si>
    <t>PR-R-03</t>
  </si>
  <si>
    <t>PR-R-04</t>
  </si>
  <si>
    <t>PR-R-05</t>
  </si>
  <si>
    <t>PR-R-06</t>
  </si>
  <si>
    <t>PR-R-07</t>
  </si>
  <si>
    <t>PR-B-01</t>
  </si>
  <si>
    <t>PR-B-02</t>
  </si>
  <si>
    <t>PR-B-03</t>
  </si>
  <si>
    <t>PR-B-04</t>
  </si>
  <si>
    <t>PR-B-05</t>
  </si>
  <si>
    <t>PR-B-06</t>
  </si>
  <si>
    <t>PR-B-07</t>
  </si>
  <si>
    <t>TP-AM-01</t>
  </si>
  <si>
    <t>TP-AM-02</t>
  </si>
  <si>
    <t>TP-AM-03</t>
  </si>
  <si>
    <t>TP-AM-04</t>
  </si>
  <si>
    <t>TP-AM-05</t>
  </si>
  <si>
    <t>TP-AM-06</t>
  </si>
  <si>
    <t>TP-AM-07</t>
  </si>
  <si>
    <t>TP-AC-01</t>
  </si>
  <si>
    <t>TP-AC-02</t>
  </si>
  <si>
    <t>TP-AC-03</t>
  </si>
  <si>
    <t>TP-AC-04</t>
  </si>
  <si>
    <t>TP-AC-05</t>
  </si>
  <si>
    <t>TP-AC-06</t>
  </si>
  <si>
    <t>TP-AC-07</t>
  </si>
  <si>
    <t>TP-CM-01</t>
  </si>
  <si>
    <t>TP-CM-02</t>
  </si>
  <si>
    <t>TP-CM-03</t>
  </si>
  <si>
    <t>TP-CM-04</t>
  </si>
  <si>
    <t>TP-CM-05</t>
  </si>
  <si>
    <t>TP-CM-06</t>
  </si>
  <si>
    <t>TP-CM-07</t>
  </si>
  <si>
    <t>TP-CC-01</t>
  </si>
  <si>
    <t>TP-CC-02</t>
  </si>
  <si>
    <t>TP-CC-03</t>
  </si>
  <si>
    <t>TP-CC-04</t>
  </si>
  <si>
    <t>TP-CC-05</t>
  </si>
  <si>
    <t>TP-CC-06</t>
  </si>
  <si>
    <t>TP-CC-07</t>
  </si>
  <si>
    <t>TP-EM-01</t>
  </si>
  <si>
    <t>TP-EM-02</t>
  </si>
  <si>
    <t>TP-EM-03</t>
  </si>
  <si>
    <t>TP-EM-04</t>
  </si>
  <si>
    <t>TP-EM-05</t>
  </si>
  <si>
    <t>TP-EM-06</t>
  </si>
  <si>
    <t>TP-EM-07</t>
  </si>
  <si>
    <t>TP-EC-01</t>
  </si>
  <si>
    <t>TP-EC-02</t>
  </si>
  <si>
    <t>TP-EC-03</t>
  </si>
  <si>
    <t>TP-EC-04</t>
  </si>
  <si>
    <t>TP-EC-05</t>
  </si>
  <si>
    <t>TP-EC-06</t>
  </si>
  <si>
    <t>TP-EC-07</t>
  </si>
  <si>
    <t>EL-FB-01</t>
  </si>
  <si>
    <t>EL-FB-02</t>
  </si>
  <si>
    <t>EL-FB-03</t>
  </si>
  <si>
    <t>EL-FB-04</t>
  </si>
  <si>
    <t>EL-FB-05</t>
  </si>
  <si>
    <t>EL-FB-06</t>
  </si>
  <si>
    <t>EL-FB-07</t>
  </si>
  <si>
    <t>CO-BI-01</t>
  </si>
  <si>
    <t>cataloghi, depliant, brossure, foto interna, fino a 15000 copie</t>
  </si>
  <si>
    <t>CO-BI-02</t>
  </si>
  <si>
    <t>CO-BI-03</t>
  </si>
  <si>
    <t>CO-BI-04</t>
  </si>
  <si>
    <t>CO-BI-05</t>
  </si>
  <si>
    <t>CO-BI-06</t>
  </si>
  <si>
    <t>CO-BI-07</t>
  </si>
  <si>
    <t>CO-BC-01</t>
  </si>
  <si>
    <t>cataloghi, depliant, brossure, copertina, fino a 15000 copie</t>
  </si>
  <si>
    <t>CO-BC-02</t>
  </si>
  <si>
    <t>CO-BC-03</t>
  </si>
  <si>
    <t>CO-BC-04</t>
  </si>
  <si>
    <t>CO-BC-05</t>
  </si>
  <si>
    <t>CO-BC-06</t>
  </si>
  <si>
    <t>CO-BC-07</t>
  </si>
  <si>
    <t>CS-AB-01</t>
  </si>
  <si>
    <t>campagna stampa, classe marginale, uscite multiple, una testata (vedi note)</t>
  </si>
  <si>
    <t>CS-AB-02</t>
  </si>
  <si>
    <t>CS-AB-03</t>
  </si>
  <si>
    <t>CS-AB-04</t>
  </si>
  <si>
    <t>CS-AB-05</t>
  </si>
  <si>
    <t>CS-AB-06</t>
  </si>
  <si>
    <t>CS-AB-07</t>
  </si>
  <si>
    <t>CS-AD-01</t>
  </si>
  <si>
    <t>campagna stampa, classe marginale, uscite mult., testate mult., 6 mesi (vedi note)</t>
  </si>
  <si>
    <t>CS-AD-02</t>
  </si>
  <si>
    <t>CS-AD-03</t>
  </si>
  <si>
    <t>CS-AD-04</t>
  </si>
  <si>
    <t>CS-AD-05</t>
  </si>
  <si>
    <t>CS-AD-06</t>
  </si>
  <si>
    <t>CS-AD-07</t>
  </si>
  <si>
    <t>CS-BB-01</t>
  </si>
  <si>
    <t>campagna stampa, classe bassa, uscite multiple, una testata (vedi note)</t>
  </si>
  <si>
    <t>CS-BB-02</t>
  </si>
  <si>
    <t>CS-BB-03</t>
  </si>
  <si>
    <t>CS-BB-04</t>
  </si>
  <si>
    <t>CS-BB-05</t>
  </si>
  <si>
    <t>CS-BB-06</t>
  </si>
  <si>
    <t>CS-BB-07</t>
  </si>
  <si>
    <t>CS-BD-01</t>
  </si>
  <si>
    <t>campagna stampa, classe bassa, uscite mult., testate mult., 6 mesi (vedi note)</t>
  </si>
  <si>
    <t>CS-BD-02</t>
  </si>
  <si>
    <t>CS-BD-03</t>
  </si>
  <si>
    <t>CS-BD-04</t>
  </si>
  <si>
    <t>CS-BD-05</t>
  </si>
  <si>
    <t>CS-BD-06</t>
  </si>
  <si>
    <t>CS-BD-07</t>
  </si>
  <si>
    <t>CS-CB-01</t>
  </si>
  <si>
    <t>campagna stampa, classe media, uscite multiple, una testata (vedi note)</t>
  </si>
  <si>
    <t>CS-CB-02</t>
  </si>
  <si>
    <t>CS-CB-03</t>
  </si>
  <si>
    <t>CS-CB-04</t>
  </si>
  <si>
    <t>CS-CB-05</t>
  </si>
  <si>
    <t>CS-CB-06</t>
  </si>
  <si>
    <t>CS-CB-07</t>
  </si>
  <si>
    <t>CS-CD-01</t>
  </si>
  <si>
    <t>campagna stampa, classe media, uscite mult., testate mult., 6 mesi (vedi note)</t>
  </si>
  <si>
    <t>CS-CD-02</t>
  </si>
  <si>
    <t>CS-CD-03</t>
  </si>
  <si>
    <t>CS-CD-04</t>
  </si>
  <si>
    <t>CS-CD-05</t>
  </si>
  <si>
    <t>CS-CD-06</t>
  </si>
  <si>
    <t>CS-CD-07</t>
  </si>
  <si>
    <t>CS-DB-01</t>
  </si>
  <si>
    <t>campagna stampa, classe alta, uscite multiple, una testata (vedi note)</t>
  </si>
  <si>
    <t>CS-DB-02</t>
  </si>
  <si>
    <t>CS-DB-03</t>
  </si>
  <si>
    <t>CS-DB-04</t>
  </si>
  <si>
    <t>CS-DB-05</t>
  </si>
  <si>
    <t>CS-DB-06</t>
  </si>
  <si>
    <t>CS-DB-07</t>
  </si>
  <si>
    <t>CS-DD-01</t>
  </si>
  <si>
    <t>campagna stampa, classe alta, uscite mult., testate mult., 6 mesi (vedi note)</t>
  </si>
  <si>
    <t>CS-DD-02</t>
  </si>
  <si>
    <t>CS-DD-03</t>
  </si>
  <si>
    <t>CS-DD-04</t>
  </si>
  <si>
    <t>CS-DD-05</t>
  </si>
  <si>
    <t>CS-DD-06</t>
  </si>
  <si>
    <t>CS-DD-07</t>
  </si>
  <si>
    <t>CS-EB-01</t>
  </si>
  <si>
    <t>campagna stampa, classe altissima, uscite multiple, una testata (vedi note)</t>
  </si>
  <si>
    <t>CS-EB-02</t>
  </si>
  <si>
    <t>CS-EB-03</t>
  </si>
  <si>
    <t>CS-EB-04</t>
  </si>
  <si>
    <t>CS-EB-05</t>
  </si>
  <si>
    <t>CS-EB-06</t>
  </si>
  <si>
    <t>CS-EB-07</t>
  </si>
  <si>
    <t>CS-ED-01</t>
  </si>
  <si>
    <t>campagna stampa, classe altissima, uscite mult., testate mult., 6 mesi (vedi note)</t>
  </si>
  <si>
    <t>CS-ED-02</t>
  </si>
  <si>
    <t>CS-ED-03</t>
  </si>
  <si>
    <t>CS-ED-04</t>
  </si>
  <si>
    <t>CS-ED-05</t>
  </si>
  <si>
    <t>CS-ED-06</t>
  </si>
  <si>
    <t>CS-ED-07</t>
  </si>
  <si>
    <t>CA-NA-01</t>
  </si>
  <si>
    <t>campagna affissione, nazionale, 15 giorni (vedi note)</t>
  </si>
  <si>
    <t>CA-NA-02</t>
  </si>
  <si>
    <t>CA-NA-03</t>
  </si>
  <si>
    <t>CA-NA-04</t>
  </si>
  <si>
    <t>CA-NA-05</t>
  </si>
  <si>
    <t>CA-NA-06</t>
  </si>
  <si>
    <t>CA-NA-07</t>
  </si>
  <si>
    <t>CA-NB-01</t>
  </si>
  <si>
    <t>campagna affissione, nazionale, 30 giorni (vedi note)</t>
  </si>
  <si>
    <t>CA-NB-02</t>
  </si>
  <si>
    <t>CA-NB-03</t>
  </si>
  <si>
    <t>CA-NB-04</t>
  </si>
  <si>
    <t>CA-NB-05</t>
  </si>
  <si>
    <t>CA-NB-06</t>
  </si>
  <si>
    <t>CA-NB-07</t>
  </si>
  <si>
    <t>CA-NE-01</t>
  </si>
  <si>
    <t>campagna affissione, nazionale, 365 giorni (vedi note)</t>
  </si>
  <si>
    <t>CA-NE-02</t>
  </si>
  <si>
    <t>CA-NE-03</t>
  </si>
  <si>
    <t>CA-NE-04</t>
  </si>
  <si>
    <t>CA-NE-05</t>
  </si>
  <si>
    <t>CA-NE-06</t>
  </si>
  <si>
    <t>CA-NE-07</t>
  </si>
  <si>
    <t>MU-GL-01</t>
  </si>
  <si>
    <t>MU-GL-02</t>
  </si>
  <si>
    <t>MU-GL-03</t>
  </si>
  <si>
    <t>MU-GL-04</t>
  </si>
  <si>
    <t>MU-GL-05</t>
  </si>
  <si>
    <t>MU-GL-06</t>
  </si>
  <si>
    <t>MU-GL-07</t>
  </si>
  <si>
    <t>MU-CO-01</t>
  </si>
  <si>
    <t>compenso orario per postproduzione digitale tecnica (vedi note)</t>
  </si>
  <si>
    <t>MU-CO-02</t>
  </si>
  <si>
    <t>MU-CO-03</t>
  </si>
  <si>
    <t>MU-CO-04</t>
  </si>
  <si>
    <t>MU-CO-05</t>
  </si>
  <si>
    <t>MU-CO-06</t>
  </si>
  <si>
    <t>MU-CO-07</t>
  </si>
  <si>
    <t>MU-CC-01</t>
  </si>
  <si>
    <t>compenso orario per postproduzione digitale creativa - digital artists (vedi note)</t>
  </si>
  <si>
    <t>MU-CC-02</t>
  </si>
  <si>
    <t>MU-CC-03</t>
  </si>
  <si>
    <t>MU-CC-04</t>
  </si>
  <si>
    <t>MU-CC-05</t>
  </si>
  <si>
    <t>MU-CC-06</t>
  </si>
  <si>
    <t>MU-CC-07</t>
  </si>
  <si>
    <t>ME-05-01</t>
  </si>
  <si>
    <t>below the line - BTL (vedi note)</t>
  </si>
  <si>
    <t>ME-05-02</t>
  </si>
  <si>
    <t>ME-05-03</t>
  </si>
  <si>
    <t>ME-05-04</t>
  </si>
  <si>
    <t>ME-05-05</t>
  </si>
  <si>
    <t>ME-05-06</t>
  </si>
  <si>
    <t>ME-05-07</t>
  </si>
  <si>
    <t>ME-26-01</t>
  </si>
  <si>
    <t>cartella stampa (diritti per diffusione) - a forfait per servizio 10 - 25 foto</t>
  </si>
  <si>
    <t>ME-26-02</t>
  </si>
  <si>
    <t>ME-26-03</t>
  </si>
  <si>
    <t>ME-26-04</t>
  </si>
  <si>
    <t>ME-26-05</t>
  </si>
  <si>
    <t>ME-26-06</t>
  </si>
  <si>
    <t>ME-26-07</t>
  </si>
  <si>
    <t>ME-28-01</t>
  </si>
  <si>
    <t>ME-28-02</t>
  </si>
  <si>
    <t>ME-28-03</t>
  </si>
  <si>
    <t>ME-28-04</t>
  </si>
  <si>
    <t>ME-28-05</t>
  </si>
  <si>
    <t>ME-28-06</t>
  </si>
  <si>
    <t>ME-28-07</t>
  </si>
  <si>
    <t>cartello vetrina (cartello fisso visibile da esterno) - fino a 5000 copie</t>
  </si>
  <si>
    <t>ME-30-01</t>
  </si>
  <si>
    <t>cartello vetrina (cartello fisso visibile da esterno) - oltre le 5000 copie</t>
  </si>
  <si>
    <t>ME-30-02</t>
  </si>
  <si>
    <t>ME-30-03</t>
  </si>
  <si>
    <t>ME-30-04</t>
  </si>
  <si>
    <t>ME-30-05</t>
  </si>
  <si>
    <t>ME-30-06</t>
  </si>
  <si>
    <t>ME-30-07</t>
  </si>
  <si>
    <t>ME-31-01</t>
  </si>
  <si>
    <t>cartello da banco (non visibile da esterno)</t>
  </si>
  <si>
    <t>ME-31-02</t>
  </si>
  <si>
    <t>ME-31-03</t>
  </si>
  <si>
    <t>ME-31-04</t>
  </si>
  <si>
    <t>ME-31-05</t>
  </si>
  <si>
    <t>ME-31-06</t>
  </si>
  <si>
    <t>ME-31-07</t>
  </si>
  <si>
    <t>ME-38-01</t>
  </si>
  <si>
    <t>magliette - merchandising - vedi note</t>
  </si>
  <si>
    <t>ME-38-02</t>
  </si>
  <si>
    <t>ME-38-03</t>
  </si>
  <si>
    <t>ME-38-04</t>
  </si>
  <si>
    <t>ME-38-05</t>
  </si>
  <si>
    <t>ME-38-06</t>
  </si>
  <si>
    <t>ME-38-07</t>
  </si>
  <si>
    <t>ME-45-01</t>
  </si>
  <si>
    <t>p.o.p - point of purchaising - fino a 100 punti vendita - vedi note</t>
  </si>
  <si>
    <t>ME-45-02</t>
  </si>
  <si>
    <t>ME-45-03</t>
  </si>
  <si>
    <t>ME-45-04</t>
  </si>
  <si>
    <t>ME-45-05</t>
  </si>
  <si>
    <t>ME-45-06</t>
  </si>
  <si>
    <t>ME-45-07</t>
  </si>
  <si>
    <t>CODICE</t>
  </si>
  <si>
    <t>DESCRIZIONE</t>
  </si>
  <si>
    <t>PREZZO BASE</t>
  </si>
  <si>
    <t>LOW</t>
  </si>
  <si>
    <t>HIGH</t>
  </si>
  <si>
    <t>PREZZO BASSO ESATTO</t>
  </si>
  <si>
    <t>PREZZO ALTO ESATTO</t>
  </si>
  <si>
    <t xml:space="preserve"> ARROTONDA</t>
  </si>
  <si>
    <t>Tariffa Base Giornaliera</t>
  </si>
  <si>
    <t>UNITA' LAVORO</t>
  </si>
  <si>
    <t>servizio fotografico di matrimonio - forfaittario - album escluso</t>
  </si>
  <si>
    <t>Giornate credibilmente fatturabili in un anno</t>
  </si>
  <si>
    <t>Data del calcolo</t>
  </si>
  <si>
    <t>Prezzo Alto</t>
  </si>
  <si>
    <t>da 130 euro</t>
  </si>
  <si>
    <t xml:space="preserve">a 220 euro </t>
  </si>
  <si>
    <t>da 220 euro</t>
  </si>
  <si>
    <t>a 320 euro</t>
  </si>
  <si>
    <t>da 320 euro</t>
  </si>
  <si>
    <t xml:space="preserve">a 400 euro </t>
  </si>
  <si>
    <t xml:space="preserve">da 400 euro </t>
  </si>
  <si>
    <t>a 700 euro</t>
  </si>
  <si>
    <t>da 700 euro</t>
  </si>
  <si>
    <t>a 1.750 euro</t>
  </si>
  <si>
    <t>da 1.750 euro</t>
  </si>
  <si>
    <t>a 2.500 euro</t>
  </si>
  <si>
    <t xml:space="preserve">da 2.500 euro </t>
  </si>
  <si>
    <t>a 7.000 euro e oltre</t>
  </si>
  <si>
    <t>Livello 1 ul 20</t>
  </si>
  <si>
    <t>Livello 2 ul 30</t>
  </si>
  <si>
    <t>Livello 3 ul 40</t>
  </si>
  <si>
    <t>Livello 4 ul 60</t>
  </si>
  <si>
    <t>Livello 5 ul 80</t>
  </si>
  <si>
    <t>Livello 6 ul 120</t>
  </si>
  <si>
    <t>Livello 7 ul 350</t>
  </si>
  <si>
    <t>servizio di ritratto base - un'ora - uso privato - spese a parte</t>
  </si>
  <si>
    <t>PR-S-01</t>
  </si>
  <si>
    <t>PR-S-02</t>
  </si>
  <si>
    <t>PR-S-03</t>
  </si>
  <si>
    <t>PR-S-04</t>
  </si>
  <si>
    <t>PR-S-05</t>
  </si>
  <si>
    <t>PR-S-06</t>
  </si>
  <si>
    <t>PR-S-07</t>
  </si>
  <si>
    <t>servizio di ritratto - tre ore - uso privato - spese a parte</t>
  </si>
  <si>
    <t xml:space="preserve">book modelli </t>
  </si>
  <si>
    <t>diritti per copertina periodici, bassa o media tiratura</t>
  </si>
  <si>
    <t>diritti per copertina periodici, media - alta tiratura</t>
  </si>
  <si>
    <t>SCEGLI (in basso) LA SCHEDA DEL TUO LIVELLO PROFESSIONALE, POI INDICA LA TUA TARIFFA BASE GIORNALIERA</t>
  </si>
  <si>
    <t>Prezzo Basso</t>
  </si>
  <si>
    <t>diritti per copertina periodici, alta - altissima tiratura</t>
  </si>
  <si>
    <t xml:space="preserve">editoria libraria, forfait per libro 200 foto in ediz. media fino 5000 copie </t>
  </si>
  <si>
    <t>giornata lavorativa per usi multimediali, pano, 3D (vedi note)</t>
  </si>
  <si>
    <t>TI-E-07</t>
  </si>
  <si>
    <r>
      <t xml:space="preserve">Professionista di capacità sufficiente o media, in linea con la normalità dei servizi offerti nella sua zona, operante a livello locale esteso, senza particolare specializzazione o con tendenziale specialità di settore, normalmente attrezzato, orientato all'offerta di un servizio conveniente sul fronte dei costi, disponibile alla ricerca di soluzioni particolarmente economiche in funzione delle esigenze del cliente.
</t>
    </r>
    <r>
      <rPr>
        <i/>
        <sz val="9"/>
        <color rgb="FF000000"/>
        <rFont val="Verdana"/>
        <family val="2"/>
      </rPr>
      <t>Oppure</t>
    </r>
    <r>
      <rPr>
        <sz val="9"/>
        <color rgb="FF000000"/>
        <rFont val="Verdana"/>
        <family val="2"/>
      </rPr>
      <t>:
Professionista già orientato ad una specializzazione (o ad uno specifico ambito di specializzazioni), rivolto indifferentemente ad un mercato locale od esteso, ma dotato di una clientela ancora oggettivamente ridotta, quindi non consolidato nel mercato professionale.</t>
    </r>
  </si>
  <si>
    <r>
      <t xml:space="preserve">Professionista di capacità sufficiente o media, senza particolare specializzazione settoriale, operante a livello locale, normalmente od essenzialmente attrezzato, orientato in linea di massima all'applicazione di tariffe economiche o concorrenziali.
</t>
    </r>
    <r>
      <rPr>
        <i/>
        <sz val="9"/>
        <color rgb="FF000000"/>
        <rFont val="Verdana"/>
        <family val="2"/>
      </rPr>
      <t>Oppure</t>
    </r>
    <r>
      <rPr>
        <sz val="9"/>
        <color rgb="FF000000"/>
        <rFont val="Verdana"/>
        <family val="2"/>
      </rPr>
      <t>:
Professionista intenzionalmente orientato ad una specializzazione (o ad uno specifico ambito di specializzazioni), rivolto indifferentemente ad un mercato locale od esteso, ma ancora non dotato di una clientela consolidata, che muove quindi i primi passi professionali nel mercato professionale.</t>
    </r>
  </si>
  <si>
    <t>Livello 1</t>
  </si>
  <si>
    <t>Livello 2</t>
  </si>
  <si>
    <t>Professionista di buona preparazione, con capacità tecnica media, in linea con la media nazionale qualitativa, attivo a livello provinciale o regionale, con un discreto portfolio di clienti acquisiti, solitamente non disponibile alla realizzazione dei lavori meno remunerativi, avvalentesi sporadicamente di servizi collaterali ed aggiuntivi.
Oppure:
Professionista che, oltre a rispecchiare la maggior parte dei requisiti di questo livello, per la natura della sua specializzazione è rivolto indifferentemente ad un mercato locale od esteso.</t>
  </si>
  <si>
    <t>Livello 3</t>
  </si>
  <si>
    <t>Professionista di buona preparazione, con capacità tecnica medio o medio-alta, attivo a livello pluri-regionale o zonale, in grado di garantire un livello tecnico ineccepibile per tutte le normali situazioni di ripresa, attrezzato in maniera completa ed in grado di ricorrere a servizi esterni di vario genere, con discreta o buona conoscenza di tecniche specialistiche, in funzione della necessità del cliente.   
Orientato alla selezione dei lavori offerti, con esclusione di quelli di minor interesse; portfolio interessante di clienti acquisiti, con al proprio attivo almeno un lavoro di rilievo nazionale all’anno.</t>
  </si>
  <si>
    <t>Livello 4</t>
  </si>
  <si>
    <t>Professionista di preparazione superiore, con capacità tecnica di livello medio-alta od alta, in ogni caso emergente rispetto alla media della sua zona; attivo su scala zonale o nazionale o diffusa, in grado di garantire soluzioni tecniche ineccepibili per tutte le situazioni di ripresa accettate. Normale ricorso, al bisogno, di professionisti collaterali per la soluzione di problemi specifici. Buone competenze in tecniche specialistiche e alternative. Orientato ad una selezione dei lavori offerti, con esclusione di quelli non in linea con il resto della produzione. Significativa capacità creativa.
Significativo portfolio acquisito, clientela di buon livello, con al proprio attivo diversi lavori di rilievo e diffusione nazionale all’anno.</t>
  </si>
  <si>
    <t>Professionista di preparazione superiore, con capacità tecnica e creativa di alto livello, emergente nella zona e significativo in assoluto; attivo a livello nazionale ed internazionale, operante solitamente – ma non necessariamente - in centri metropolitani, comunque ai maggiori livelli professionali.
Orientato ad una severa selezione dei lavori offerti, ed alla costruzione ed il mantenimento di una buona immagine professionale.
Sostanzioso portfolio di clienti acquisiti, nella quasi totalità di respiro nazionale od internazionale.</t>
  </si>
  <si>
    <t>Professionista di indubbia fama internazionale o mondiale, attivo direttamente o tramite agente in almeno due Stati, operante al massimo livello professionale e creativo.</t>
  </si>
  <si>
    <t>Livello 5</t>
  </si>
  <si>
    <t>Livello 6</t>
  </si>
  <si>
    <t>Livello 7</t>
  </si>
  <si>
    <t>a 220 euro</t>
  </si>
  <si>
    <t xml:space="preserve">da 220 euro </t>
  </si>
  <si>
    <t>a 400 euro</t>
  </si>
  <si>
    <t>a 1750 euro</t>
  </si>
  <si>
    <t>da 1750 euro</t>
  </si>
  <si>
    <t>a 2500 euro</t>
  </si>
  <si>
    <t xml:space="preserve">da 2500 euro </t>
  </si>
  <si>
    <t>a 7000 euro ed oltre</t>
  </si>
  <si>
    <t>descrizione livello</t>
  </si>
  <si>
    <t>livello</t>
  </si>
  <si>
    <t>primo livello professionale</t>
  </si>
  <si>
    <t>GIORNATA LAVORATIVA</t>
  </si>
  <si>
    <t>TARIFFA AD IMMAGINE</t>
  </si>
  <si>
    <t>SERVIZI PER PRIVATI</t>
  </si>
  <si>
    <t>TARIFFE EDITORIALI</t>
  </si>
  <si>
    <t>PUBBLICITA' E COMMERCIALE</t>
  </si>
  <si>
    <t>MULTIMEDIALE - INTERATTIVI</t>
  </si>
  <si>
    <t>POSTPRODUZIONE</t>
  </si>
  <si>
    <t xml:space="preserve">ALTRI DIRITTI D'USO </t>
  </si>
  <si>
    <t>tariffa base, a:</t>
  </si>
  <si>
    <t>tariffa base, da:</t>
  </si>
  <si>
    <t>Ipotesi conseguente di fatturato annuo</t>
  </si>
  <si>
    <t>tariffa ad immagine - semplice, non ambientata</t>
  </si>
  <si>
    <t>tariffa ad immagine - complessa, mediamente ambientata</t>
  </si>
  <si>
    <t>diritti per una pubblicazione su periodici, bassa o media tiratura</t>
  </si>
  <si>
    <t>diritti per una pubblicazione su periodici, media - alta tiratura</t>
  </si>
  <si>
    <t>diritti per una pubblicazione su periodici, alta - altissima tiratura</t>
  </si>
  <si>
    <t>secondo livello professionale</t>
  </si>
  <si>
    <t>terzo livello professionale</t>
  </si>
  <si>
    <t>quarto livello professionale</t>
  </si>
  <si>
    <t>quinto livello professionale</t>
  </si>
  <si>
    <t>sesto livello professionale</t>
  </si>
  <si>
    <t>settimo livello professionale</t>
  </si>
  <si>
    <t xml:space="preserve"> IN QUESTO RIQUADRO</t>
  </si>
  <si>
    <t>&lt;&lt;&lt;</t>
  </si>
  <si>
    <r>
      <rPr>
        <sz val="11"/>
        <color theme="1" tint="0.24994659260841701"/>
        <rFont val="Arial"/>
        <family val="2"/>
        <scheme val="minor"/>
      </rPr>
      <t>&lt;&lt;&lt;</t>
    </r>
    <r>
      <rPr>
        <b/>
        <sz val="11"/>
        <color theme="1" tint="0.24994659260841701"/>
        <rFont val="Arial"/>
        <family val="2"/>
        <scheme val="minor"/>
      </rPr>
      <t xml:space="preserve"> </t>
    </r>
  </si>
  <si>
    <t xml:space="preserve">TARIFFARIO PERSONALIZZABILE per prestazioni fotografiche professionali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</si>
</sst>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2" formatCode="_-* #,##0\ &quot;€&quot;_-;\-* #,##0\ &quot;€&quot;_-;_-* &quot;-&quot;\ &quot;€&quot;_-;_-@_-"/>
    <numFmt numFmtId="44" formatCode="_-* #,##0.00\ &quot;€&quot;_-;\-* #,##0.00\ &quot;€&quot;_-;_-* &quot;-&quot;??\ &quot;€&quot;_-;_-@_-"/>
    <numFmt numFmtId="164" formatCode="_(* #,##0_);_(* \(#,##0\);_(* &quot;-&quot;_);_(@_)"/>
    <numFmt numFmtId="165" formatCode="_(* #,##0.00_);_(* \(#,##0.00\);_(* &quot;-&quot;??_);_(@_)"/>
    <numFmt numFmtId="166" formatCode="&quot;€&quot;\ #,##0.00"/>
    <numFmt numFmtId="167" formatCode="0.0"/>
  </numFmts>
  <fonts count="30" x14ac:knownFonts="1">
    <font>
      <sz val="11"/>
      <name val="Arial"/>
      <family val="2"/>
      <scheme val="minor"/>
    </font>
    <font>
      <sz val="11"/>
      <color theme="1"/>
      <name val="Arial"/>
      <family val="2"/>
      <scheme val="minor"/>
    </font>
    <font>
      <sz val="11"/>
      <color theme="1"/>
      <name val="Arial"/>
      <family val="2"/>
      <scheme val="minor"/>
    </font>
    <font>
      <b/>
      <sz val="16"/>
      <color theme="1" tint="0.24994659260841701"/>
      <name val="Microsoft Sans Serif"/>
      <family val="2"/>
      <scheme val="major"/>
    </font>
    <font>
      <b/>
      <sz val="11"/>
      <color theme="3"/>
      <name val="Arial"/>
      <family val="2"/>
      <scheme val="minor"/>
    </font>
    <font>
      <sz val="11"/>
      <color theme="1" tint="0.24994659260841701"/>
      <name val="Arial"/>
      <family val="2"/>
      <scheme val="minor"/>
    </font>
    <font>
      <b/>
      <sz val="11"/>
      <color theme="1" tint="0.24994659260841701"/>
      <name val="Microsoft Sans Serif"/>
      <family val="2"/>
      <scheme val="major"/>
    </font>
    <font>
      <i/>
      <sz val="11"/>
      <color theme="1" tint="0.34998626667073579"/>
      <name val="Arial"/>
      <family val="2"/>
      <scheme val="minor"/>
    </font>
    <font>
      <sz val="11"/>
      <name val="Arial"/>
      <family val="2"/>
      <scheme val="minor"/>
    </font>
    <font>
      <b/>
      <sz val="11"/>
      <color theme="0"/>
      <name val="Arial"/>
      <family val="2"/>
      <scheme val="minor"/>
    </font>
    <font>
      <sz val="18"/>
      <color theme="3"/>
      <name val="Microsoft Sans Serif"/>
      <family val="2"/>
      <scheme val="maj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sz val="11"/>
      <color rgb="FFFF0000"/>
      <name val="Arial"/>
      <family val="2"/>
      <scheme val="minor"/>
    </font>
    <font>
      <b/>
      <sz val="11"/>
      <color theme="1"/>
      <name val="Arial"/>
      <family val="2"/>
      <scheme val="minor"/>
    </font>
    <font>
      <sz val="11"/>
      <color theme="0"/>
      <name val="Arial"/>
      <family val="2"/>
      <scheme val="minor"/>
    </font>
    <font>
      <b/>
      <sz val="10"/>
      <name val="Arial"/>
      <family val="2"/>
    </font>
    <font>
      <b/>
      <i/>
      <sz val="11"/>
      <color theme="4" tint="-0.499984740745262"/>
      <name val="Arial"/>
      <family val="2"/>
      <scheme val="minor"/>
    </font>
    <font>
      <sz val="9"/>
      <name val="Verdana"/>
      <family val="2"/>
    </font>
    <font>
      <sz val="9"/>
      <color rgb="FF000000"/>
      <name val="Verdana"/>
      <family val="2"/>
    </font>
    <font>
      <b/>
      <sz val="9"/>
      <name val="Verdana"/>
      <family val="2"/>
    </font>
    <font>
      <i/>
      <sz val="9"/>
      <color rgb="FF000000"/>
      <name val="Verdana"/>
      <family val="2"/>
    </font>
    <font>
      <b/>
      <sz val="16"/>
      <name val="Verdana"/>
      <family val="2"/>
    </font>
    <font>
      <b/>
      <sz val="11"/>
      <name val="Verdana"/>
      <family val="2"/>
    </font>
    <font>
      <b/>
      <sz val="11"/>
      <color theme="1" tint="0.24994659260841701"/>
      <name val="Arial"/>
      <family val="2"/>
      <scheme val="minor"/>
    </font>
    <font>
      <b/>
      <sz val="11"/>
      <color theme="1" tint="0.249977111117893"/>
      <name val="Arial"/>
      <family val="2"/>
      <scheme val="minor"/>
    </font>
  </fonts>
  <fills count="36">
    <fill>
      <patternFill patternType="none"/>
    </fill>
    <fill>
      <patternFill patternType="gray125"/>
    </fill>
    <fill>
      <patternFill patternType="solid">
        <fgColor theme="0" tint="-0.14996795556505021"/>
        <bgColor indexed="64"/>
      </patternFill>
    </fill>
    <fill>
      <patternFill patternType="solid">
        <fgColor theme="4" tint="0.79998168889431442"/>
        <bgColor indexed="65"/>
      </patternFill>
    </fill>
    <fill>
      <patternFill patternType="solid">
        <fgColor theme="4" tint="-0.4999847407452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4" tint="0.39997558519241921"/>
        <bgColor indexed="64"/>
      </patternFill>
    </fill>
  </fills>
  <borders count="15">
    <border>
      <left/>
      <right/>
      <top/>
      <bottom/>
      <diagonal/>
    </border>
    <border>
      <left/>
      <right/>
      <top/>
      <bottom style="thick">
        <color theme="4" tint="-0.499984740745262"/>
      </bottom>
      <diagonal/>
    </border>
    <border>
      <left/>
      <right/>
      <top/>
      <bottom style="medium">
        <color theme="4" tint="-0.499984740745262"/>
      </bottom>
      <diagonal/>
    </border>
    <border>
      <left/>
      <right/>
      <top style="thin">
        <color theme="4" tint="-0.499984740745262"/>
      </top>
      <bottom style="thin">
        <color theme="4" tint="-0.499984740745262"/>
      </bottom>
      <diagonal/>
    </border>
    <border>
      <left/>
      <right/>
      <top style="thin">
        <color theme="1" tint="0.499984740745262"/>
      </top>
      <bottom style="thin">
        <color theme="1" tint="0.499984740745262"/>
      </bottom>
      <diagonal/>
    </border>
    <border>
      <left/>
      <right/>
      <top style="medium">
        <color theme="4" tint="-0.499984740745262"/>
      </top>
      <bottom style="thin">
        <color theme="1"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1" tint="0.499984740745262"/>
      </bottom>
      <diagonal/>
    </border>
    <border>
      <left/>
      <right/>
      <top/>
      <bottom style="thin">
        <color auto="1"/>
      </bottom>
      <diagonal/>
    </border>
    <border>
      <left/>
      <right/>
      <top style="thick">
        <color theme="4" tint="-0.499984740745262"/>
      </top>
      <bottom/>
      <diagonal/>
    </border>
  </borders>
  <cellStyleXfs count="53">
    <xf numFmtId="0" fontId="0" fillId="0" borderId="0"/>
    <xf numFmtId="0" fontId="3" fillId="0" borderId="1" applyNumberFormat="0" applyFill="0" applyProtection="0">
      <alignment vertical="center"/>
    </xf>
    <xf numFmtId="0" fontId="6" fillId="0" borderId="2" applyNumberFormat="0" applyFill="0" applyProtection="0">
      <alignment vertical="center"/>
    </xf>
    <xf numFmtId="0" fontId="4" fillId="0" borderId="3" applyNumberFormat="0" applyFill="0" applyProtection="0">
      <alignment vertical="center"/>
    </xf>
    <xf numFmtId="0" fontId="5" fillId="2" borderId="4" applyNumberFormat="0" applyProtection="0">
      <alignment horizontal="right"/>
    </xf>
    <xf numFmtId="0" fontId="7" fillId="0" borderId="4" applyNumberFormat="0" applyProtection="0">
      <alignment vertical="center"/>
    </xf>
    <xf numFmtId="10" fontId="8" fillId="0" borderId="0" applyFont="0" applyFill="0" applyBorder="0" applyAlignment="0" applyProtection="0"/>
    <xf numFmtId="166" fontId="5" fillId="2" borderId="0" applyFont="0" applyFill="0" applyBorder="0" applyAlignment="0" applyProtection="0"/>
    <xf numFmtId="0" fontId="5" fillId="3" borderId="0" applyNumberFormat="0" applyFont="0" applyAlignment="0">
      <alignment horizontal="center" vertical="center" wrapText="1"/>
    </xf>
    <xf numFmtId="0" fontId="9" fillId="4" borderId="0" applyNumberFormat="0" applyBorder="0" applyProtection="0">
      <alignment vertical="center" wrapText="1"/>
    </xf>
    <xf numFmtId="1" fontId="5" fillId="3" borderId="0" applyFont="0" applyFill="0" applyBorder="0" applyAlignment="0"/>
    <xf numFmtId="14" fontId="5" fillId="0" borderId="0" applyFont="0" applyFill="0" applyBorder="0" applyAlignment="0"/>
    <xf numFmtId="166" fontId="5" fillId="2" borderId="0" applyFont="0" applyFill="0" applyBorder="0" applyProtection="0">
      <alignment horizontal="right" indent="2"/>
    </xf>
    <xf numFmtId="0" fontId="9" fillId="4" borderId="0" applyBorder="0" applyProtection="0">
      <alignment horizontal="right" vertical="center" wrapText="1" indent="2"/>
    </xf>
    <xf numFmtId="165"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42" fontId="8" fillId="0" borderId="0" applyFont="0" applyFill="0" applyBorder="0" applyAlignment="0" applyProtection="0"/>
    <xf numFmtId="0" fontId="10" fillId="0" borderId="0" applyNumberFormat="0" applyFill="0" applyBorder="0" applyAlignment="0" applyProtection="0"/>
    <xf numFmtId="0" fontId="11" fillId="5" borderId="0" applyNumberFormat="0" applyBorder="0" applyAlignment="0" applyProtection="0"/>
    <xf numFmtId="0" fontId="12" fillId="6" borderId="0" applyNumberFormat="0" applyBorder="0" applyAlignment="0" applyProtection="0"/>
    <xf numFmtId="0" fontId="13" fillId="7" borderId="0" applyNumberFormat="0" applyBorder="0" applyAlignment="0" applyProtection="0"/>
    <xf numFmtId="0" fontId="14" fillId="8" borderId="6" applyNumberFormat="0" applyAlignment="0" applyProtection="0"/>
    <xf numFmtId="0" fontId="15" fillId="8" borderId="7" applyNumberFormat="0" applyAlignment="0" applyProtection="0"/>
    <xf numFmtId="0" fontId="16" fillId="0" borderId="8" applyNumberFormat="0" applyFill="0" applyAlignment="0" applyProtection="0"/>
    <xf numFmtId="0" fontId="9" fillId="9" borderId="9" applyNumberFormat="0" applyAlignment="0" applyProtection="0"/>
    <xf numFmtId="0" fontId="17" fillId="0" borderId="0" applyNumberFormat="0" applyFill="0" applyBorder="0" applyAlignment="0" applyProtection="0"/>
    <xf numFmtId="0" fontId="8" fillId="10" borderId="10" applyNumberFormat="0" applyFont="0" applyAlignment="0" applyProtection="0"/>
    <xf numFmtId="0" fontId="18" fillId="0" borderId="11" applyNumberFormat="0" applyFill="0" applyAlignment="0" applyProtection="0"/>
    <xf numFmtId="0" fontId="19" fillId="11" borderId="0" applyNumberFormat="0" applyBorder="0" applyAlignment="0" applyProtection="0"/>
    <xf numFmtId="0" fontId="2" fillId="3"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19"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19"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19"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19"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19"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cellStyleXfs>
  <cellXfs count="98">
    <xf numFmtId="0" fontId="0" fillId="0" borderId="0" xfId="0"/>
    <xf numFmtId="0" fontId="0" fillId="0" borderId="0" xfId="0" applyAlignment="1">
      <alignment wrapText="1"/>
    </xf>
    <xf numFmtId="0" fontId="1" fillId="3" borderId="13" xfId="30" applyFont="1" applyBorder="1" applyAlignment="1">
      <alignment vertical="center" wrapText="1"/>
    </xf>
    <xf numFmtId="0" fontId="2" fillId="3" borderId="13" xfId="30" applyBorder="1" applyAlignment="1">
      <alignment horizontal="center" vertical="center" wrapText="1"/>
    </xf>
    <xf numFmtId="0" fontId="2" fillId="3" borderId="13" xfId="30" applyBorder="1" applyAlignment="1">
      <alignment vertical="center" wrapText="1"/>
    </xf>
    <xf numFmtId="0" fontId="2" fillId="3" borderId="0" xfId="30" applyAlignment="1">
      <alignment wrapText="1"/>
    </xf>
    <xf numFmtId="0" fontId="1" fillId="3" borderId="12" xfId="30" applyFont="1" applyBorder="1" applyAlignment="1">
      <alignment wrapText="1"/>
    </xf>
    <xf numFmtId="0" fontId="2" fillId="3" borderId="12" xfId="30" applyBorder="1" applyAlignment="1">
      <alignment horizontal="center" wrapText="1"/>
    </xf>
    <xf numFmtId="166" fontId="2" fillId="3" borderId="0" xfId="30" applyNumberFormat="1" applyBorder="1" applyAlignment="1">
      <alignment wrapText="1"/>
    </xf>
    <xf numFmtId="0" fontId="1" fillId="3" borderId="4" xfId="30" applyFont="1" applyBorder="1" applyAlignment="1">
      <alignment vertical="center" wrapText="1"/>
    </xf>
    <xf numFmtId="0" fontId="2" fillId="3" borderId="4" xfId="30" applyBorder="1" applyAlignment="1">
      <alignment horizontal="center" vertical="center" wrapText="1"/>
    </xf>
    <xf numFmtId="166" fontId="2" fillId="3" borderId="4" xfId="30" applyNumberFormat="1" applyBorder="1" applyAlignment="1">
      <alignment wrapText="1"/>
    </xf>
    <xf numFmtId="0" fontId="1" fillId="3" borderId="0" xfId="30" applyFont="1" applyAlignment="1">
      <alignment wrapText="1"/>
    </xf>
    <xf numFmtId="0" fontId="2" fillId="3" borderId="0" xfId="30" applyAlignment="1">
      <alignment horizontal="center" wrapText="1"/>
    </xf>
    <xf numFmtId="0" fontId="1" fillId="3" borderId="3" xfId="30" applyFont="1" applyBorder="1" applyAlignment="1">
      <alignment vertical="center" wrapText="1"/>
    </xf>
    <xf numFmtId="0" fontId="2" fillId="3" borderId="4" xfId="30" applyBorder="1" applyAlignment="1">
      <alignment horizontal="center" wrapText="1"/>
    </xf>
    <xf numFmtId="0" fontId="2" fillId="3" borderId="4" xfId="30" applyBorder="1" applyAlignment="1">
      <alignment horizontal="right" wrapText="1"/>
    </xf>
    <xf numFmtId="0" fontId="23" fillId="0" borderId="0" xfId="0" applyFont="1" applyAlignment="1">
      <alignment horizontal="justify" vertical="center"/>
    </xf>
    <xf numFmtId="0" fontId="23" fillId="0" borderId="0" xfId="0" applyFont="1" applyAlignment="1">
      <alignment horizontal="justify" vertical="center" wrapText="1"/>
    </xf>
    <xf numFmtId="0" fontId="22" fillId="0" borderId="0" xfId="0" applyFont="1" applyAlignment="1">
      <alignment vertical="center" wrapText="1"/>
    </xf>
    <xf numFmtId="0" fontId="26" fillId="0" borderId="0" xfId="0" applyFont="1" applyAlignment="1">
      <alignment horizontal="center" vertical="center" wrapText="1"/>
    </xf>
    <xf numFmtId="0" fontId="26" fillId="0" borderId="0" xfId="0" applyFont="1" applyAlignment="1">
      <alignment horizontal="center" vertical="center"/>
    </xf>
    <xf numFmtId="0" fontId="27" fillId="0" borderId="0" xfId="0" applyFont="1" applyAlignment="1">
      <alignment horizontal="center" vertical="center" wrapText="1"/>
    </xf>
    <xf numFmtId="0" fontId="27" fillId="0" borderId="0" xfId="0" applyFont="1" applyAlignment="1">
      <alignment horizontal="center" vertical="center"/>
    </xf>
    <xf numFmtId="0" fontId="24" fillId="0" borderId="0" xfId="0" applyFont="1" applyAlignment="1">
      <alignment horizontal="center" vertical="center" wrapText="1"/>
    </xf>
    <xf numFmtId="0" fontId="23" fillId="0" borderId="0" xfId="0" applyFont="1" applyAlignment="1">
      <alignment horizontal="center" vertical="center" wrapText="1"/>
    </xf>
    <xf numFmtId="0" fontId="0" fillId="0" borderId="0" xfId="0" applyProtection="1">
      <protection hidden="1"/>
    </xf>
    <xf numFmtId="0" fontId="9" fillId="4" borderId="0" xfId="0" applyFont="1" applyFill="1" applyProtection="1">
      <protection hidden="1"/>
    </xf>
    <xf numFmtId="0" fontId="0" fillId="0" borderId="0" xfId="0" applyAlignment="1" applyProtection="1">
      <alignment shrinkToFit="1"/>
      <protection hidden="1"/>
    </xf>
    <xf numFmtId="166" fontId="0" fillId="0" borderId="0" xfId="0" applyNumberFormat="1" applyProtection="1">
      <protection hidden="1"/>
    </xf>
    <xf numFmtId="0" fontId="0" fillId="0" borderId="0" xfId="0" applyProtection="1">
      <protection locked="0"/>
    </xf>
    <xf numFmtId="0" fontId="3" fillId="0" borderId="1" xfId="1" applyProtection="1">
      <alignment vertical="center"/>
      <protection locked="0"/>
    </xf>
    <xf numFmtId="0" fontId="3" fillId="0" borderId="0" xfId="1" applyBorder="1" applyProtection="1">
      <alignment vertical="center"/>
      <protection locked="0"/>
    </xf>
    <xf numFmtId="0" fontId="28" fillId="0" borderId="2" xfId="2" applyFont="1" applyProtection="1">
      <alignment vertical="center"/>
      <protection locked="0"/>
    </xf>
    <xf numFmtId="0" fontId="6" fillId="0" borderId="2" xfId="2" applyProtection="1">
      <alignment vertical="center"/>
      <protection locked="0"/>
    </xf>
    <xf numFmtId="0" fontId="0" fillId="0" borderId="14" xfId="0" applyBorder="1" applyProtection="1">
      <protection locked="0"/>
    </xf>
    <xf numFmtId="0" fontId="2" fillId="0" borderId="14" xfId="30" applyFill="1" applyBorder="1" applyProtection="1">
      <protection locked="0"/>
    </xf>
    <xf numFmtId="0" fontId="7" fillId="0" borderId="5" xfId="5" applyBorder="1" applyProtection="1">
      <alignment vertical="center"/>
      <protection locked="0"/>
    </xf>
    <xf numFmtId="166" fontId="5" fillId="34" borderId="0" xfId="7" applyFill="1" applyProtection="1">
      <protection locked="0"/>
    </xf>
    <xf numFmtId="166" fontId="28" fillId="2" borderId="0" xfId="7" applyFont="1" applyAlignment="1" applyProtection="1">
      <alignment horizontal="right"/>
      <protection locked="0"/>
    </xf>
    <xf numFmtId="0" fontId="21" fillId="0" borderId="5" xfId="5" applyFont="1" applyBorder="1" applyProtection="1">
      <alignment vertical="center"/>
      <protection locked="0"/>
    </xf>
    <xf numFmtId="0" fontId="7" fillId="0" borderId="0" xfId="5" applyBorder="1" applyProtection="1">
      <alignment vertical="center"/>
      <protection locked="0"/>
    </xf>
    <xf numFmtId="0" fontId="1" fillId="0" borderId="0" xfId="30" applyFont="1" applyFill="1" applyBorder="1" applyProtection="1">
      <protection locked="0"/>
    </xf>
    <xf numFmtId="0" fontId="2" fillId="0" borderId="0" xfId="30" applyFill="1" applyBorder="1" applyProtection="1">
      <protection locked="0"/>
    </xf>
    <xf numFmtId="166" fontId="2" fillId="0" borderId="0" xfId="30" applyNumberFormat="1" applyFill="1" applyBorder="1" applyAlignment="1" applyProtection="1">
      <protection locked="0"/>
    </xf>
    <xf numFmtId="0" fontId="28" fillId="0" borderId="0" xfId="2" applyFont="1" applyBorder="1" applyProtection="1">
      <alignment vertical="center"/>
      <protection locked="0"/>
    </xf>
    <xf numFmtId="0" fontId="7" fillId="0" borderId="4" xfId="5" applyProtection="1">
      <alignment vertical="center"/>
      <protection locked="0"/>
    </xf>
    <xf numFmtId="1" fontId="5" fillId="35" borderId="4" xfId="10" applyFill="1" applyBorder="1" applyProtection="1">
      <protection locked="0"/>
    </xf>
    <xf numFmtId="1" fontId="5" fillId="2" borderId="4" xfId="10" applyFill="1" applyBorder="1" applyProtection="1">
      <protection locked="0"/>
    </xf>
    <xf numFmtId="0" fontId="1" fillId="0" borderId="0" xfId="30" applyFont="1" applyFill="1" applyBorder="1" applyAlignment="1" applyProtection="1">
      <alignment vertical="center"/>
      <protection locked="0"/>
    </xf>
    <xf numFmtId="0" fontId="2" fillId="0" borderId="0" xfId="30" applyFill="1" applyBorder="1" applyAlignment="1" applyProtection="1">
      <alignment vertical="center"/>
      <protection locked="0"/>
    </xf>
    <xf numFmtId="0" fontId="2" fillId="0" borderId="0" xfId="30" applyFill="1" applyProtection="1">
      <protection locked="0"/>
    </xf>
    <xf numFmtId="14" fontId="5" fillId="2" borderId="4" xfId="11" applyFill="1" applyBorder="1" applyProtection="1">
      <protection locked="0"/>
    </xf>
    <xf numFmtId="166" fontId="5" fillId="2" borderId="4" xfId="7" applyFont="1" applyFill="1" applyBorder="1" applyProtection="1">
      <protection locked="0"/>
    </xf>
    <xf numFmtId="0" fontId="2" fillId="0" borderId="0" xfId="30" applyFill="1" applyBorder="1" applyAlignment="1" applyProtection="1">
      <alignment horizontal="right"/>
      <protection locked="0"/>
    </xf>
    <xf numFmtId="0" fontId="9" fillId="4" borderId="0" xfId="9" applyProtection="1">
      <alignment vertical="center" wrapText="1"/>
      <protection locked="0"/>
    </xf>
    <xf numFmtId="0" fontId="9" fillId="4" borderId="0" xfId="13" applyProtection="1">
      <alignment horizontal="right" vertical="center" wrapText="1" indent="2"/>
      <protection locked="0"/>
    </xf>
    <xf numFmtId="0" fontId="0" fillId="0" borderId="0" xfId="0" applyProtection="1">
      <protection locked="0" hidden="1"/>
    </xf>
    <xf numFmtId="166" fontId="0" fillId="0" borderId="0" xfId="0" applyNumberFormat="1" applyProtection="1">
      <protection locked="0" hidden="1"/>
    </xf>
    <xf numFmtId="166" fontId="20" fillId="0" borderId="0" xfId="0" applyNumberFormat="1" applyFont="1" applyProtection="1">
      <protection locked="0"/>
    </xf>
    <xf numFmtId="0" fontId="20" fillId="0" borderId="0" xfId="0" applyFont="1" applyProtection="1">
      <protection locked="0"/>
    </xf>
    <xf numFmtId="166" fontId="0" fillId="0" borderId="0" xfId="0" applyNumberFormat="1" applyProtection="1">
      <protection locked="0"/>
    </xf>
    <xf numFmtId="0" fontId="0" fillId="0" borderId="0" xfId="0" applyAlignment="1" applyProtection="1">
      <alignment horizontal="center"/>
      <protection locked="0"/>
    </xf>
    <xf numFmtId="167" fontId="0" fillId="0" borderId="0" xfId="0" applyNumberFormat="1" applyProtection="1">
      <protection locked="0"/>
    </xf>
    <xf numFmtId="166" fontId="20" fillId="0" borderId="0" xfId="0" applyNumberFormat="1" applyFont="1" applyProtection="1">
      <protection hidden="1"/>
    </xf>
    <xf numFmtId="0" fontId="20" fillId="0" borderId="0" xfId="0" applyFont="1" applyProtection="1">
      <protection hidden="1"/>
    </xf>
    <xf numFmtId="0" fontId="0" fillId="0" borderId="0" xfId="0" applyAlignment="1" applyProtection="1">
      <alignment horizontal="center"/>
      <protection hidden="1"/>
    </xf>
    <xf numFmtId="167" fontId="0" fillId="0" borderId="0" xfId="0" applyNumberFormat="1" applyProtection="1">
      <protection hidden="1"/>
    </xf>
    <xf numFmtId="0" fontId="3" fillId="0" borderId="1" xfId="1" applyProtection="1">
      <alignment vertical="center"/>
      <protection locked="0" hidden="1"/>
    </xf>
    <xf numFmtId="0" fontId="3" fillId="0" borderId="0" xfId="1" applyBorder="1" applyProtection="1">
      <alignment vertical="center"/>
      <protection locked="0" hidden="1"/>
    </xf>
    <xf numFmtId="0" fontId="28" fillId="0" borderId="2" xfId="2" applyFont="1" applyProtection="1">
      <alignment vertical="center"/>
      <protection locked="0" hidden="1"/>
    </xf>
    <xf numFmtId="0" fontId="6" fillId="0" borderId="2" xfId="2" applyProtection="1">
      <alignment vertical="center"/>
      <protection locked="0" hidden="1"/>
    </xf>
    <xf numFmtId="0" fontId="0" fillId="0" borderId="14" xfId="0" applyBorder="1" applyProtection="1">
      <protection locked="0" hidden="1"/>
    </xf>
    <xf numFmtId="0" fontId="2" fillId="0" borderId="14" xfId="30" applyFill="1" applyBorder="1" applyProtection="1">
      <protection locked="0" hidden="1"/>
    </xf>
    <xf numFmtId="0" fontId="7" fillId="0" borderId="5" xfId="5" applyBorder="1" applyProtection="1">
      <alignment vertical="center"/>
      <protection locked="0" hidden="1"/>
    </xf>
    <xf numFmtId="166" fontId="5" fillId="34" borderId="0" xfId="7" applyFill="1" applyProtection="1">
      <protection locked="0" hidden="1"/>
    </xf>
    <xf numFmtId="166" fontId="5" fillId="2" borderId="0" xfId="7" applyAlignment="1" applyProtection="1">
      <alignment horizontal="right"/>
      <protection locked="0" hidden="1"/>
    </xf>
    <xf numFmtId="0" fontId="21" fillId="0" borderId="5" xfId="5" applyFont="1" applyBorder="1" applyProtection="1">
      <alignment vertical="center"/>
      <protection locked="0" hidden="1"/>
    </xf>
    <xf numFmtId="0" fontId="7" fillId="0" borderId="0" xfId="5" applyBorder="1" applyProtection="1">
      <alignment vertical="center"/>
      <protection locked="0" hidden="1"/>
    </xf>
    <xf numFmtId="0" fontId="1" fillId="0" borderId="0" xfId="30" applyFont="1" applyFill="1" applyBorder="1" applyProtection="1">
      <protection locked="0" hidden="1"/>
    </xf>
    <xf numFmtId="0" fontId="2" fillId="0" borderId="0" xfId="30" applyFill="1" applyBorder="1" applyProtection="1">
      <protection locked="0" hidden="1"/>
    </xf>
    <xf numFmtId="166" fontId="2" fillId="0" borderId="0" xfId="30" applyNumberFormat="1" applyFill="1" applyBorder="1" applyAlignment="1" applyProtection="1">
      <protection locked="0" hidden="1"/>
    </xf>
    <xf numFmtId="0" fontId="29" fillId="0" borderId="0" xfId="30" applyFont="1" applyFill="1" applyProtection="1">
      <protection locked="0" hidden="1"/>
    </xf>
    <xf numFmtId="0" fontId="7" fillId="0" borderId="4" xfId="5" applyProtection="1">
      <alignment vertical="center"/>
      <protection locked="0" hidden="1"/>
    </xf>
    <xf numFmtId="1" fontId="5" fillId="35" borderId="4" xfId="10" applyFill="1" applyBorder="1" applyProtection="1">
      <protection locked="0" hidden="1"/>
    </xf>
    <xf numFmtId="1" fontId="5" fillId="2" borderId="4" xfId="10" applyFill="1" applyBorder="1" applyProtection="1">
      <protection locked="0" hidden="1"/>
    </xf>
    <xf numFmtId="0" fontId="1" fillId="0" borderId="0" xfId="30" applyFont="1" applyFill="1" applyBorder="1" applyAlignment="1" applyProtection="1">
      <alignment vertical="center"/>
      <protection locked="0" hidden="1"/>
    </xf>
    <xf numFmtId="0" fontId="2" fillId="0" borderId="0" xfId="30" applyFill="1" applyBorder="1" applyAlignment="1" applyProtection="1">
      <alignment vertical="center"/>
      <protection locked="0" hidden="1"/>
    </xf>
    <xf numFmtId="0" fontId="2" fillId="0" borderId="0" xfId="30" applyFill="1" applyProtection="1">
      <protection locked="0" hidden="1"/>
    </xf>
    <xf numFmtId="14" fontId="5" fillId="2" borderId="4" xfId="11" applyFill="1" applyBorder="1" applyProtection="1">
      <protection locked="0" hidden="1"/>
    </xf>
    <xf numFmtId="166" fontId="5" fillId="2" borderId="4" xfId="7" applyFont="1" applyFill="1" applyBorder="1" applyProtection="1">
      <protection locked="0" hidden="1"/>
    </xf>
    <xf numFmtId="0" fontId="2" fillId="0" borderId="0" xfId="30" applyFill="1" applyBorder="1" applyAlignment="1" applyProtection="1">
      <alignment horizontal="right"/>
      <protection locked="0" hidden="1"/>
    </xf>
    <xf numFmtId="0" fontId="9" fillId="4" borderId="0" xfId="9" applyProtection="1">
      <alignment vertical="center" wrapText="1"/>
      <protection locked="0" hidden="1"/>
    </xf>
    <xf numFmtId="0" fontId="9" fillId="4" borderId="0" xfId="13" applyProtection="1">
      <alignment horizontal="right" vertical="center" wrapText="1" indent="2"/>
      <protection locked="0" hidden="1"/>
    </xf>
    <xf numFmtId="166" fontId="20" fillId="0" borderId="0" xfId="0" applyNumberFormat="1" applyFont="1" applyProtection="1">
      <protection locked="0" hidden="1"/>
    </xf>
    <xf numFmtId="0" fontId="20" fillId="0" borderId="0" xfId="0" applyFont="1" applyProtection="1">
      <protection locked="0" hidden="1"/>
    </xf>
    <xf numFmtId="0" fontId="0" fillId="0" borderId="0" xfId="0" applyAlignment="1" applyProtection="1">
      <alignment horizontal="center"/>
      <protection locked="0" hidden="1"/>
    </xf>
    <xf numFmtId="167" fontId="0" fillId="0" borderId="0" xfId="0" applyNumberFormat="1" applyProtection="1">
      <protection locked="0" hidden="1"/>
    </xf>
  </cellXfs>
  <cellStyles count="53">
    <cellStyle name="20% - Colore 1" xfId="30" builtinId="30" customBuiltin="1"/>
    <cellStyle name="20% - Colore 2" xfId="34" builtinId="34" customBuiltin="1"/>
    <cellStyle name="20% - Colore 3" xfId="38" builtinId="38" customBuiltin="1"/>
    <cellStyle name="20% - Colore 4" xfId="42" builtinId="42" customBuiltin="1"/>
    <cellStyle name="20% - Colore 5" xfId="46" builtinId="46" customBuiltin="1"/>
    <cellStyle name="20% - Colore 6" xfId="50" builtinId="50" customBuiltin="1"/>
    <cellStyle name="40% - Colore 1" xfId="31" builtinId="31" customBuiltin="1"/>
    <cellStyle name="40% - Colore 2" xfId="35" builtinId="35" customBuiltin="1"/>
    <cellStyle name="40% - Colore 3" xfId="39" builtinId="39" customBuiltin="1"/>
    <cellStyle name="40% - Colore 4" xfId="43" builtinId="43" customBuiltin="1"/>
    <cellStyle name="40% - Colore 5" xfId="47" builtinId="47" customBuiltin="1"/>
    <cellStyle name="40% - Colore 6" xfId="51" builtinId="51" customBuiltin="1"/>
    <cellStyle name="60% - Colore 1" xfId="32" builtinId="32" customBuiltin="1"/>
    <cellStyle name="60% - Colore 2" xfId="36" builtinId="36" customBuiltin="1"/>
    <cellStyle name="60% - Colore 3" xfId="40" builtinId="40" customBuiltin="1"/>
    <cellStyle name="60% - Colore 4" xfId="44" builtinId="44" customBuiltin="1"/>
    <cellStyle name="60% - Colore 5" xfId="48" builtinId="48" customBuiltin="1"/>
    <cellStyle name="60% - Colore 6" xfId="52" builtinId="52" customBuiltin="1"/>
    <cellStyle name="Calcolo" xfId="23" builtinId="22" customBuiltin="1"/>
    <cellStyle name="Cella collegata" xfId="24" builtinId="24" customBuiltin="1"/>
    <cellStyle name="Cella da controllare" xfId="25" builtinId="23" customBuiltin="1"/>
    <cellStyle name="Colore 1" xfId="29" builtinId="29" customBuiltin="1"/>
    <cellStyle name="Colore 2" xfId="33" builtinId="33" customBuiltin="1"/>
    <cellStyle name="Colore 3" xfId="37" builtinId="37" customBuiltin="1"/>
    <cellStyle name="Colore 4" xfId="41" builtinId="41" customBuiltin="1"/>
    <cellStyle name="Colore 5" xfId="45" builtinId="45" customBuiltin="1"/>
    <cellStyle name="Colore 6" xfId="49" builtinId="49" customBuiltin="1"/>
    <cellStyle name="Data" xfId="11" xr:uid="{00000000-0005-0000-0000-00001B000000}"/>
    <cellStyle name="Importo" xfId="7" xr:uid="{00000000-0005-0000-0000-00001C000000}"/>
    <cellStyle name="Input" xfId="4" builtinId="20" customBuiltin="1"/>
    <cellStyle name="Migliaia" xfId="14" builtinId="3" customBuiltin="1"/>
    <cellStyle name="Migliaia [0]" xfId="15" builtinId="6" customBuiltin="1"/>
    <cellStyle name="Neutrale" xfId="21" builtinId="28" customBuiltin="1"/>
    <cellStyle name="Normale" xfId="0" builtinId="0" customBuiltin="1"/>
    <cellStyle name="Nota" xfId="27" builtinId="10" customBuiltin="1"/>
    <cellStyle name="Numero" xfId="10" xr:uid="{00000000-0005-0000-0000-000023000000}"/>
    <cellStyle name="Output" xfId="22" builtinId="21" customBuiltin="1"/>
    <cellStyle name="Percentuale" xfId="6" builtinId="5" customBuiltin="1"/>
    <cellStyle name="Riepilogo del prestito" xfId="8" xr:uid="{00000000-0005-0000-0000-000026000000}"/>
    <cellStyle name="Tabella Importo" xfId="12" xr:uid="{00000000-0005-0000-0000-000027000000}"/>
    <cellStyle name="Testo avviso" xfId="26" builtinId="11" customBuiltin="1"/>
    <cellStyle name="Testo descrittivo" xfId="5" builtinId="53" customBuiltin="1"/>
    <cellStyle name="Titolo" xfId="18" builtinId="15" customBuiltin="1"/>
    <cellStyle name="Titolo 1" xfId="1" builtinId="16" customBuiltin="1"/>
    <cellStyle name="Titolo 2" xfId="2" builtinId="17" customBuiltin="1"/>
    <cellStyle name="Titolo 3" xfId="3" builtinId="18" customBuiltin="1"/>
    <cellStyle name="Titolo 4" xfId="9" builtinId="19" customBuiltin="1"/>
    <cellStyle name="Titolo 4 allineato a destra" xfId="13" xr:uid="{00000000-0005-0000-0000-00002F000000}"/>
    <cellStyle name="Totale" xfId="28" builtinId="25" customBuiltin="1"/>
    <cellStyle name="Valore non valido" xfId="20" builtinId="27" customBuiltin="1"/>
    <cellStyle name="Valore valido" xfId="19" builtinId="26" customBuiltin="1"/>
    <cellStyle name="Valuta" xfId="16" builtinId="4" customBuiltin="1"/>
    <cellStyle name="Valuta [0]" xfId="17" builtinId="7" customBuiltin="1"/>
  </cellStyles>
  <dxfs count="126">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alignment horizontal="center" vertical="bottom" textRotation="0" wrapText="0" indent="0" justifyLastLine="0" shrinkToFit="0" readingOrder="0"/>
      <protection locked="0" hidden="1"/>
    </dxf>
    <dxf>
      <protection locked="0" hidden="1"/>
    </dxf>
    <dxf>
      <protection locked="0" hidden="1"/>
    </dxf>
    <dxf>
      <protection locked="0" hidden="1"/>
    </dxf>
    <dxf>
      <protection locked="0" hidden="1"/>
    </dxf>
    <dxf>
      <font>
        <b/>
        <i val="0"/>
        <strike val="0"/>
        <condense val="0"/>
        <extend val="0"/>
        <outline val="0"/>
        <shadow val="0"/>
        <u val="none"/>
        <vertAlign val="baseline"/>
        <sz val="10"/>
        <color auto="1"/>
        <name val="Arial"/>
        <family val="2"/>
        <scheme val="none"/>
      </font>
      <protection locked="0" hidden="1"/>
    </dxf>
    <dxf>
      <font>
        <b/>
        <i val="0"/>
        <strike val="0"/>
        <condense val="0"/>
        <extend val="0"/>
        <outline val="0"/>
        <shadow val="0"/>
        <u val="none"/>
        <vertAlign val="baseline"/>
        <sz val="10"/>
        <color auto="1"/>
        <name val="Arial"/>
        <family val="2"/>
        <scheme val="none"/>
      </font>
      <protection locked="0" hidden="1"/>
    </dxf>
    <dxf>
      <numFmt numFmtId="166" formatCode="&quot;€&quot;\ #,##0.00"/>
      <alignment horizontal="general" vertical="bottom" textRotation="0" wrapText="0" indent="0" justifyLastLine="0" shrinkToFit="1" readingOrder="0"/>
      <protection locked="1" hidden="1"/>
    </dxf>
    <dxf>
      <numFmt numFmtId="166" formatCode="&quot;€&quot;\ #,##0.00"/>
      <alignment horizontal="general" vertical="bottom" textRotation="0" wrapText="0" indent="0" justifyLastLine="0" shrinkToFit="1" readingOrder="0"/>
      <protection locked="1" hidden="1"/>
    </dxf>
    <dxf>
      <alignment horizontal="general" vertical="bottom" textRotation="0" wrapText="0" indent="0" justifyLastLine="0" shrinkToFit="1" readingOrder="0"/>
      <protection locked="1" hidden="1"/>
    </dxf>
    <dxf>
      <protection locked="1" hidden="1"/>
    </dxf>
    <dxf>
      <protection locked="0" hidden="1"/>
    </dxf>
    <dxf>
      <protection locked="0" hidden="1"/>
    </dxf>
    <dxf>
      <alignment horizontal="center" vertical="bottom" textRotation="0" wrapText="0" indent="0" justifyLastLine="0" shrinkToFit="0" readingOrder="0"/>
      <protection locked="0" hidden="1"/>
    </dxf>
    <dxf>
      <protection locked="0" hidden="1"/>
    </dxf>
    <dxf>
      <protection locked="0" hidden="1"/>
    </dxf>
    <dxf>
      <protection locked="0" hidden="1"/>
    </dxf>
    <dxf>
      <protection locked="0" hidden="1"/>
    </dxf>
    <dxf>
      <font>
        <b/>
        <i val="0"/>
        <strike val="0"/>
        <condense val="0"/>
        <extend val="0"/>
        <outline val="0"/>
        <shadow val="0"/>
        <u val="none"/>
        <vertAlign val="baseline"/>
        <sz val="10"/>
        <color auto="1"/>
        <name val="Arial"/>
        <family val="2"/>
        <scheme val="none"/>
      </font>
      <protection locked="0" hidden="1"/>
    </dxf>
    <dxf>
      <font>
        <b/>
        <i val="0"/>
        <strike val="0"/>
        <condense val="0"/>
        <extend val="0"/>
        <outline val="0"/>
        <shadow val="0"/>
        <u val="none"/>
        <vertAlign val="baseline"/>
        <sz val="10"/>
        <color auto="1"/>
        <name val="Arial"/>
        <family val="2"/>
        <scheme val="none"/>
      </font>
      <protection locked="0" hidden="1"/>
    </dxf>
    <dxf>
      <numFmt numFmtId="166" formatCode="&quot;€&quot;\ #,##0.00"/>
      <alignment horizontal="general" vertical="bottom" textRotation="0" wrapText="0" indent="0" justifyLastLine="0" shrinkToFit="1" readingOrder="0"/>
      <protection locked="1" hidden="1"/>
    </dxf>
    <dxf>
      <numFmt numFmtId="166" formatCode="&quot;€&quot;\ #,##0.00"/>
      <alignment horizontal="general" vertical="bottom" textRotation="0" wrapText="0" indent="0" justifyLastLine="0" shrinkToFit="1" readingOrder="0"/>
      <protection locked="1" hidden="1"/>
    </dxf>
    <dxf>
      <alignment horizontal="general" vertical="bottom" textRotation="0" wrapText="0" indent="0" justifyLastLine="0" shrinkToFit="1" readingOrder="0"/>
      <protection locked="1" hidden="1"/>
    </dxf>
    <dxf>
      <protection locked="1" hidden="1"/>
    </dxf>
    <dxf>
      <protection locked="0" hidden="1"/>
    </dxf>
    <dxf>
      <protection locked="0" hidden="1"/>
    </dxf>
    <dxf>
      <alignment horizontal="center" vertical="bottom" textRotation="0" wrapText="0" indent="0" justifyLastLine="0" shrinkToFit="0" readingOrder="0"/>
      <protection locked="0" hidden="1"/>
    </dxf>
    <dxf>
      <protection locked="0" hidden="1"/>
    </dxf>
    <dxf>
      <protection locked="0" hidden="1"/>
    </dxf>
    <dxf>
      <protection locked="0" hidden="1"/>
    </dxf>
    <dxf>
      <protection locked="0" hidden="1"/>
    </dxf>
    <dxf>
      <font>
        <b/>
        <i val="0"/>
        <strike val="0"/>
        <condense val="0"/>
        <extend val="0"/>
        <outline val="0"/>
        <shadow val="0"/>
        <u val="none"/>
        <vertAlign val="baseline"/>
        <sz val="10"/>
        <color auto="1"/>
        <name val="Arial"/>
        <family val="2"/>
        <scheme val="none"/>
      </font>
      <protection locked="0" hidden="1"/>
    </dxf>
    <dxf>
      <font>
        <b/>
        <i val="0"/>
        <strike val="0"/>
        <condense val="0"/>
        <extend val="0"/>
        <outline val="0"/>
        <shadow val="0"/>
        <u val="none"/>
        <vertAlign val="baseline"/>
        <sz val="10"/>
        <color auto="1"/>
        <name val="Arial"/>
        <family val="2"/>
        <scheme val="none"/>
      </font>
      <protection locked="0" hidden="1"/>
    </dxf>
    <dxf>
      <numFmt numFmtId="166" formatCode="&quot;€&quot;\ #,##0.00"/>
      <alignment horizontal="general" vertical="bottom" textRotation="0" wrapText="0" indent="0" justifyLastLine="0" shrinkToFit="1" readingOrder="0"/>
      <protection locked="1" hidden="1"/>
    </dxf>
    <dxf>
      <numFmt numFmtId="166" formatCode="&quot;€&quot;\ #,##0.00"/>
      <alignment horizontal="general" vertical="bottom" textRotation="0" wrapText="0" indent="0" justifyLastLine="0" shrinkToFit="1" readingOrder="0"/>
      <protection locked="1" hidden="1"/>
    </dxf>
    <dxf>
      <alignment horizontal="general" vertical="bottom" textRotation="0" wrapText="0" indent="0" justifyLastLine="0" shrinkToFit="1" readingOrder="0"/>
      <protection locked="1" hidden="1"/>
    </dxf>
    <dxf>
      <protection locked="0" hidden="1"/>
    </dxf>
    <dxf>
      <protection locked="0" hidden="1"/>
    </dxf>
    <dxf>
      <protection locked="0" hidden="1"/>
    </dxf>
    <dxf>
      <alignment horizontal="center" vertical="bottom" textRotation="0" wrapText="0" indent="0" justifyLastLine="0" shrinkToFit="0" readingOrder="0"/>
      <protection locked="0" hidden="1"/>
    </dxf>
    <dxf>
      <protection locked="0" hidden="1"/>
    </dxf>
    <dxf>
      <protection locked="0" hidden="1"/>
    </dxf>
    <dxf>
      <protection locked="0" hidden="1"/>
    </dxf>
    <dxf>
      <protection locked="0" hidden="1"/>
    </dxf>
    <dxf>
      <font>
        <b/>
        <i val="0"/>
        <strike val="0"/>
        <condense val="0"/>
        <extend val="0"/>
        <outline val="0"/>
        <shadow val="0"/>
        <u val="none"/>
        <vertAlign val="baseline"/>
        <sz val="10"/>
        <color auto="1"/>
        <name val="Arial"/>
        <family val="2"/>
        <scheme val="none"/>
      </font>
      <protection locked="0" hidden="1"/>
    </dxf>
    <dxf>
      <font>
        <b/>
        <i val="0"/>
        <strike val="0"/>
        <condense val="0"/>
        <extend val="0"/>
        <outline val="0"/>
        <shadow val="0"/>
        <u val="none"/>
        <vertAlign val="baseline"/>
        <sz val="10"/>
        <color auto="1"/>
        <name val="Arial"/>
        <family val="2"/>
        <scheme val="none"/>
      </font>
      <protection locked="0" hidden="1"/>
    </dxf>
    <dxf>
      <numFmt numFmtId="166" formatCode="&quot;€&quot;\ #,##0.00"/>
      <alignment horizontal="general" vertical="bottom" textRotation="0" wrapText="0" indent="0" justifyLastLine="0" shrinkToFit="1" readingOrder="0"/>
      <protection locked="1" hidden="1"/>
    </dxf>
    <dxf>
      <numFmt numFmtId="166" formatCode="&quot;€&quot;\ #,##0.00"/>
      <alignment horizontal="general" vertical="bottom" textRotation="0" wrapText="0" indent="0" justifyLastLine="0" shrinkToFit="1" readingOrder="0"/>
      <protection locked="1" hidden="1"/>
    </dxf>
    <dxf>
      <alignment horizontal="general" vertical="bottom" textRotation="0" wrapText="0" indent="0" justifyLastLine="0" shrinkToFit="1" readingOrder="0"/>
      <protection locked="1" hidden="1"/>
    </dxf>
    <dxf>
      <protection locked="1" hidden="1"/>
    </dxf>
    <dxf>
      <protection locked="0" hidden="1"/>
    </dxf>
    <dxf>
      <protection locked="0" hidden="1"/>
    </dxf>
    <dxf>
      <alignment horizontal="center" vertical="bottom" textRotation="0" wrapText="0" indent="0" justifyLastLine="0" shrinkToFit="0" readingOrder="0"/>
      <protection locked="1" hidden="1"/>
    </dxf>
    <dxf>
      <protection locked="1" hidden="1"/>
    </dxf>
    <dxf>
      <protection locked="1" hidden="1"/>
    </dxf>
    <dxf>
      <protection locked="1" hidden="1"/>
    </dxf>
    <dxf>
      <protection locked="1" hidden="1"/>
    </dxf>
    <dxf>
      <font>
        <b/>
        <i val="0"/>
        <strike val="0"/>
        <condense val="0"/>
        <extend val="0"/>
        <outline val="0"/>
        <shadow val="0"/>
        <u val="none"/>
        <vertAlign val="baseline"/>
        <sz val="10"/>
        <color auto="1"/>
        <name val="Arial"/>
        <family val="2"/>
        <scheme val="none"/>
      </font>
      <protection locked="1" hidden="1"/>
    </dxf>
    <dxf>
      <font>
        <b/>
        <i val="0"/>
        <strike val="0"/>
        <condense val="0"/>
        <extend val="0"/>
        <outline val="0"/>
        <shadow val="0"/>
        <u val="none"/>
        <vertAlign val="baseline"/>
        <sz val="10"/>
        <color auto="1"/>
        <name val="Arial"/>
        <family val="2"/>
        <scheme val="none"/>
      </font>
      <protection locked="1" hidden="1"/>
    </dxf>
    <dxf>
      <numFmt numFmtId="166" formatCode="&quot;€&quot;\ #,##0.00"/>
      <alignment horizontal="general" vertical="bottom" textRotation="0" wrapText="0" indent="0" justifyLastLine="0" shrinkToFit="1" readingOrder="0"/>
      <protection locked="1" hidden="1"/>
    </dxf>
    <dxf>
      <numFmt numFmtId="166" formatCode="&quot;€&quot;\ #,##0.00"/>
      <alignment horizontal="general" vertical="bottom" textRotation="0" wrapText="0" indent="0" justifyLastLine="0" shrinkToFit="1" readingOrder="0"/>
      <protection locked="1" hidden="1"/>
    </dxf>
    <dxf>
      <alignment horizontal="general" vertical="bottom" textRotation="0" wrapText="0" indent="0" justifyLastLine="0" shrinkToFit="1" readingOrder="0"/>
      <protection locked="1" hidden="1"/>
    </dxf>
    <dxf>
      <protection locked="1" hidden="1"/>
    </dxf>
    <dxf>
      <protection locked="1" hidden="1"/>
    </dxf>
    <dxf>
      <protection locked="0" hidden="1"/>
    </dxf>
    <dxf>
      <alignment horizontal="center" vertical="bottom" textRotation="0" wrapText="0" indent="0" justifyLastLine="0" shrinkToFit="0" readingOrder="0"/>
      <protection locked="0" hidden="1"/>
    </dxf>
    <dxf>
      <protection locked="0" hidden="1"/>
    </dxf>
    <dxf>
      <protection locked="0" hidden="1"/>
    </dxf>
    <dxf>
      <protection locked="0" hidden="1"/>
    </dxf>
    <dxf>
      <protection locked="0" hidden="1"/>
    </dxf>
    <dxf>
      <font>
        <b/>
        <i val="0"/>
        <strike val="0"/>
        <condense val="0"/>
        <extend val="0"/>
        <outline val="0"/>
        <shadow val="0"/>
        <u val="none"/>
        <vertAlign val="baseline"/>
        <sz val="10"/>
        <color auto="1"/>
        <name val="Arial"/>
        <family val="2"/>
        <scheme val="none"/>
      </font>
      <protection locked="0" hidden="1"/>
    </dxf>
    <dxf>
      <font>
        <b/>
        <i val="0"/>
        <strike val="0"/>
        <condense val="0"/>
        <extend val="0"/>
        <outline val="0"/>
        <shadow val="0"/>
        <u val="none"/>
        <vertAlign val="baseline"/>
        <sz val="10"/>
        <color auto="1"/>
        <name val="Arial"/>
        <family val="2"/>
        <scheme val="none"/>
      </font>
      <protection locked="0" hidden="1"/>
    </dxf>
    <dxf>
      <numFmt numFmtId="166" formatCode="&quot;€&quot;\ #,##0.00"/>
      <alignment horizontal="general" vertical="bottom" textRotation="0" wrapText="0" indent="0" justifyLastLine="0" shrinkToFit="1" readingOrder="0"/>
      <protection locked="1" hidden="1"/>
    </dxf>
    <dxf>
      <numFmt numFmtId="166" formatCode="&quot;€&quot;\ #,##0.00"/>
      <alignment horizontal="general" vertical="bottom" textRotation="0" wrapText="0" indent="0" justifyLastLine="0" shrinkToFit="1" readingOrder="0"/>
      <protection locked="1" hidden="1"/>
    </dxf>
    <dxf>
      <alignment horizontal="general" vertical="bottom" textRotation="0" wrapText="0" indent="0" justifyLastLine="0" shrinkToFit="1" readingOrder="0"/>
      <protection locked="1" hidden="1"/>
    </dxf>
    <dxf>
      <protection locked="0" hidden="1"/>
    </dxf>
    <dxf>
      <protection locked="0" hidden="1"/>
    </dxf>
    <dxf>
      <protection locked="0" hidden="1"/>
    </dxf>
    <dxf>
      <alignment horizontal="center" vertical="bottom" textRotation="0" wrapText="0" indent="0" justifyLastLine="0" shrinkToFit="0" readingOrder="0"/>
      <protection locked="0"/>
    </dxf>
    <dxf>
      <protection locked="0"/>
    </dxf>
    <dxf>
      <protection locked="0"/>
    </dxf>
    <dxf>
      <protection locked="0"/>
    </dxf>
    <dxf>
      <protection locked="0"/>
    </dxf>
    <dxf>
      <font>
        <b/>
        <i val="0"/>
        <strike val="0"/>
        <condense val="0"/>
        <extend val="0"/>
        <outline val="0"/>
        <shadow val="0"/>
        <u val="none"/>
        <vertAlign val="baseline"/>
        <sz val="10"/>
        <color auto="1"/>
        <name val="Arial"/>
        <family val="2"/>
        <scheme val="none"/>
      </font>
      <protection locked="0"/>
    </dxf>
    <dxf>
      <font>
        <b/>
        <i val="0"/>
        <strike val="0"/>
        <condense val="0"/>
        <extend val="0"/>
        <outline val="0"/>
        <shadow val="0"/>
        <u val="none"/>
        <vertAlign val="baseline"/>
        <sz val="10"/>
        <color auto="1"/>
        <name val="Arial"/>
        <family val="2"/>
        <scheme val="none"/>
      </font>
      <protection locked="0"/>
    </dxf>
    <dxf>
      <numFmt numFmtId="166" formatCode="&quot;€&quot;\ #,##0.00"/>
      <alignment horizontal="general" vertical="bottom" textRotation="0" wrapText="0" indent="0" justifyLastLine="0" shrinkToFit="1" readingOrder="0"/>
      <protection locked="1" hidden="1"/>
    </dxf>
    <dxf>
      <numFmt numFmtId="166" formatCode="&quot;€&quot;\ #,##0.00"/>
      <alignment horizontal="general" vertical="bottom" textRotation="0" wrapText="0" indent="0" justifyLastLine="0" shrinkToFit="1" readingOrder="0"/>
      <protection locked="1" hidden="1"/>
    </dxf>
    <dxf>
      <alignment horizontal="general" vertical="bottom" textRotation="0" wrapText="0" indent="0" justifyLastLine="0" shrinkToFit="1" readingOrder="0"/>
      <protection locked="1" hidden="1"/>
    </dxf>
    <dxf>
      <protection locked="0" hidden="1"/>
    </dxf>
    <dxf>
      <protection locked="0"/>
    </dxf>
    <dxf>
      <protection locked="0"/>
    </dxf>
    <dxf>
      <font>
        <b/>
        <i val="0"/>
        <strike val="0"/>
        <condense val="0"/>
        <extend val="0"/>
        <outline val="0"/>
        <shadow val="0"/>
        <u val="none"/>
        <vertAlign val="baseline"/>
        <sz val="11"/>
        <color auto="1"/>
        <name val="Verdana"/>
        <family val="2"/>
        <scheme val="none"/>
      </font>
      <alignment horizontal="center" vertical="center" textRotation="0" wrapText="1" indent="0" justifyLastLine="0" shrinkToFit="0" readingOrder="0"/>
    </dxf>
    <dxf>
      <font>
        <b/>
        <i val="0"/>
        <strike val="0"/>
        <condense val="0"/>
        <extend val="0"/>
        <outline val="0"/>
        <shadow val="0"/>
        <u val="none"/>
        <vertAlign val="baseline"/>
        <sz val="11"/>
        <color auto="1"/>
        <name val="Verdana"/>
        <family val="2"/>
        <scheme val="none"/>
      </font>
      <alignment horizontal="center" vertical="center" textRotation="0" wrapText="1" indent="0" justifyLastLine="0" shrinkToFit="0" readingOrder="0"/>
    </dxf>
    <dxf>
      <font>
        <b/>
        <i val="0"/>
        <strike val="0"/>
        <condense val="0"/>
        <extend val="0"/>
        <outline val="0"/>
        <shadow val="0"/>
        <u val="none"/>
        <vertAlign val="baseline"/>
        <sz val="16"/>
        <color auto="1"/>
        <name val="Verdana"/>
        <family val="2"/>
        <scheme val="none"/>
      </font>
      <alignment horizontal="center" vertical="center" textRotation="0" wrapText="1" indent="0" justifyLastLine="0" shrinkToFit="0" readingOrder="0"/>
    </dxf>
    <dxf>
      <font>
        <b val="0"/>
        <i val="0"/>
        <strike val="0"/>
        <condense val="0"/>
        <extend val="0"/>
        <outline val="0"/>
        <shadow val="0"/>
        <u val="none"/>
        <vertAlign val="baseline"/>
        <sz val="9"/>
        <color rgb="FF000000"/>
        <name val="Verdana"/>
        <family val="2"/>
        <scheme val="none"/>
      </font>
      <alignment horizontal="justify" vertical="center" textRotation="0" wrapText="1" indent="0" justifyLastLine="0" shrinkToFit="0" readingOrder="0"/>
    </dxf>
    <dxf>
      <font>
        <color theme="1" tint="0.24994659260841701"/>
      </font>
      <fill>
        <patternFill patternType="solid">
          <fgColor theme="4" tint="0.79998168889431442"/>
          <bgColor theme="4" tint="0.79998168889431442"/>
        </patternFill>
      </fill>
    </dxf>
    <dxf>
      <font>
        <color theme="1" tint="0.24994659260841701"/>
      </font>
      <fill>
        <patternFill patternType="solid">
          <fgColor theme="4" tint="0.79998168889431442"/>
          <bgColor theme="4" tint="0.79998168889431442"/>
        </patternFill>
      </fill>
    </dxf>
    <dxf>
      <font>
        <color theme="1" tint="0.24994659260841701"/>
      </font>
    </dxf>
    <dxf>
      <font>
        <color theme="1" tint="0.24994659260841701"/>
      </font>
    </dxf>
    <dxf>
      <font>
        <color theme="1" tint="0.24994659260841701"/>
      </font>
      <border>
        <top style="double">
          <color theme="4"/>
        </top>
      </border>
    </dxf>
    <dxf>
      <font>
        <b/>
        <i val="0"/>
        <color theme="0"/>
      </font>
      <fill>
        <patternFill patternType="solid">
          <fgColor theme="4"/>
          <bgColor theme="4" tint="-0.499984740745262"/>
        </patternFill>
      </fill>
    </dxf>
    <dxf>
      <font>
        <color theme="1" tint="0.2499465926084170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s>
  <tableStyles count="2" defaultTableStyle="TableStyleMedium2" defaultPivotStyle="PivotStyleLight16">
    <tableStyle name="Piano di ammortamento prestito" pivot="0" count="7" xr9:uid="{00000000-0011-0000-FFFF-FFFF00000000}">
      <tableStyleElement type="wholeTable" dxfId="125"/>
      <tableStyleElement type="headerRow" dxfId="124"/>
      <tableStyleElement type="totalRow" dxfId="123"/>
      <tableStyleElement type="firstColumn" dxfId="122"/>
      <tableStyleElement type="lastColumn" dxfId="121"/>
      <tableStyleElement type="firstRowStripe" dxfId="120"/>
      <tableStyleElement type="firstColumnStripe" dxfId="119"/>
    </tableStyle>
    <tableStyle name="Stile tabella 1" pivot="0" count="0" xr9:uid="{70B7CB88-969F-4608-A046-1AB08228CA4F}"/>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000066"/>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FFE1E2"/>
      <rgbColor rgb="00FDF1DF"/>
      <rgbColor rgb="00FFCC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B763D12-E682-491F-8227-EB57C5E5B8AB}" name="Tabella4" displayName="Tabella4" ref="A1:D8" totalsRowShown="0">
  <autoFilter ref="A1:D8" xr:uid="{B00732BE-5C97-4EEF-BC4B-130D5EB93CD1}"/>
  <tableColumns count="4">
    <tableColumn id="1" xr3:uid="{1EF6E97F-9A58-4F56-BCC1-BD8E842FAE9A}" name="descrizione livello" dataDxfId="118"/>
    <tableColumn id="2" xr3:uid="{FE9D2EE2-CF1A-45B5-9408-A01F922A0E40}" name="livello" dataDxfId="117"/>
    <tableColumn id="3" xr3:uid="{35571529-AA13-43D1-8EED-8BDF365CF35F}" name="tariffa base, da:" dataDxfId="116"/>
    <tableColumn id="4" xr3:uid="{8BB08915-B641-4343-BD46-5EA2C61DF719}" name="tariffa base, a:" dataDxfId="115"/>
  </tableColumns>
  <tableStyleInfo name="TableStyleLight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122853E-6CF1-47C7-B3A4-66C3227F16AF}" name="PianoPagamenti46" displayName="PianoPagamenti46" ref="B10:L60" totalsRowShown="0" headerRowDxfId="114" dataDxfId="113" dataCellStyle="Tabella Importo">
  <tableColumns count="11">
    <tableColumn id="1" xr3:uid="{504E05FD-AC52-48D0-AF42-9A05DF9B8D6A}" name="CODICE" dataDxfId="112" dataCellStyle="Numero"/>
    <tableColumn id="2" xr3:uid="{709D444E-0005-4AB6-A2F3-CBB0043816D7}" name="DESCRIZIONE" dataDxfId="111" dataCellStyle="Data"/>
    <tableColumn id="16" xr3:uid="{78A63688-9478-4191-83B8-937A154CFD85}" name="Prezzo Basso" dataDxfId="110">
      <calculatedColumnFormula>MROUND(J11, L11)</calculatedColumnFormula>
    </tableColumn>
    <tableColumn id="17" xr3:uid="{2C6E4B6A-3761-4CFD-AD53-0A87250012C1}" name="Prezzo Alto" dataDxfId="109">
      <calculatedColumnFormula>MROUND(K11, L11)</calculatedColumnFormula>
    </tableColumn>
    <tableColumn id="3" xr3:uid="{9E893DC3-055A-46E2-BBFC-1E89E3FC4903}" name="PREZZO BASE" dataDxfId="108" dataCellStyle="Tabella Importo"/>
    <tableColumn id="14" xr3:uid="{8FBDCD57-F476-4C9E-BE65-8FE84A7C8D29}" name="UNITA' LAVORO" dataDxfId="107"/>
    <tableColumn id="4" xr3:uid="{19F4A5DD-0B33-4FFB-A864-2B240E8F2A9B}" name="LOW" dataDxfId="106" dataCellStyle="Tabella Importo"/>
    <tableColumn id="5" xr3:uid="{43E91880-56A8-455C-82AA-5F93723DE7DE}" name="HIGH" dataDxfId="105" dataCellStyle="Tabella Importo"/>
    <tableColumn id="6" xr3:uid="{ACD7CBFA-FA74-4257-803A-8875745D6407}" name="PREZZO BASSO ESATTO" dataDxfId="104" dataCellStyle="Tabella Importo">
      <calculatedColumnFormula>(F11*H11)</calculatedColumnFormula>
    </tableColumn>
    <tableColumn id="7" xr3:uid="{E8A812DE-7B48-4681-BB57-000C09AC02AA}" name="PREZZO ALTO ESATTO" dataDxfId="103" dataCellStyle="Tabella Importo">
      <calculatedColumnFormula>(F11*I11)</calculatedColumnFormula>
    </tableColumn>
    <tableColumn id="10" xr3:uid="{7E19C618-4D4B-42C9-B21D-7A77C21E7DAF}" name=" ARROTONDA" dataDxfId="102" dataCellStyle="Tabella Importo"/>
  </tableColumns>
  <tableStyleInfo name="Piano di ammortamento prestito" showFirstColumn="0" showLastColumn="0" showRowStripes="1" showColumnStripes="0"/>
  <extLst>
    <ext xmlns:x14="http://schemas.microsoft.com/office/spreadsheetml/2009/9/main" uri="{504A1905-F514-4f6f-8877-14C23A59335A}">
      <x14:table altTextSummary="Registrare numero di rata, data di pagamento, saldo iniziale, saldo finale, pagamento pianificato, pagamento aggiuntivo, importo del capitale, interessi e importo dell'interesse cumulativo"/>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2FF13CE-A65C-4D65-BBC3-6CEE2C8E8E57}" name="PianoPagamenti47" displayName="PianoPagamenti47" ref="B10:L60" totalsRowShown="0" headerRowDxfId="101" dataDxfId="100" dataCellStyle="Tabella Importo">
  <tableColumns count="11">
    <tableColumn id="1" xr3:uid="{9BFCF516-0ABA-470B-80FE-FF3B58EBBC71}" name="CODICE" dataDxfId="99" dataCellStyle="Numero"/>
    <tableColumn id="2" xr3:uid="{6D1478B9-BC7D-4983-A5D6-70309A9B9334}" name="DESCRIZIONE" dataDxfId="98" dataCellStyle="Data"/>
    <tableColumn id="16" xr3:uid="{6C8E2AFF-2D6A-4289-874D-130FD166D63D}" name="Prezzo Basso" dataDxfId="97">
      <calculatedColumnFormula>MROUND(J11, L11)</calculatedColumnFormula>
    </tableColumn>
    <tableColumn id="17" xr3:uid="{DFA80BB9-791C-4C35-8D22-6FD74E4E86B8}" name="Prezzo Alto" dataDxfId="96">
      <calculatedColumnFormula>MROUND(K11, L11)</calculatedColumnFormula>
    </tableColumn>
    <tableColumn id="3" xr3:uid="{1EA6B4D9-56DC-44C8-9A11-C04438AA6EBD}" name="PREZZO BASE" dataDxfId="95" dataCellStyle="Tabella Importo"/>
    <tableColumn id="14" xr3:uid="{7A9F40AC-D686-46DA-B294-0FE6D7D606F2}" name="UNITA' LAVORO" dataDxfId="94"/>
    <tableColumn id="4" xr3:uid="{A737863D-2EB2-4E19-89A1-0412C95C8E38}" name="LOW" dataDxfId="93" dataCellStyle="Tabella Importo"/>
    <tableColumn id="5" xr3:uid="{9D1DAA0E-31BE-4818-9DF2-99A2B402615C}" name="HIGH" dataDxfId="92" dataCellStyle="Tabella Importo"/>
    <tableColumn id="6" xr3:uid="{6A761228-28C6-4EE3-8776-2B096F3C11DC}" name="PREZZO BASSO ESATTO" dataDxfId="91" dataCellStyle="Tabella Importo">
      <calculatedColumnFormula>(F11*H11)</calculatedColumnFormula>
    </tableColumn>
    <tableColumn id="7" xr3:uid="{423AAAE4-92B5-433C-BD39-5AD04B94E76D}" name="PREZZO ALTO ESATTO" dataDxfId="90" dataCellStyle="Tabella Importo">
      <calculatedColumnFormula>(F11*I11)</calculatedColumnFormula>
    </tableColumn>
    <tableColumn id="10" xr3:uid="{6E06D57B-F20E-4AC9-A589-69AB2F7C4279}" name=" ARROTONDA" dataDxfId="89" dataCellStyle="Tabella Importo"/>
  </tableColumns>
  <tableStyleInfo name="Piano di ammortamento prestito" showFirstColumn="0" showLastColumn="0" showRowStripes="1" showColumnStripes="0"/>
  <extLst>
    <ext xmlns:x14="http://schemas.microsoft.com/office/spreadsheetml/2009/9/main" uri="{504A1905-F514-4f6f-8877-14C23A59335A}">
      <x14:table altTextSummary="Registrare numero di rata, data di pagamento, saldo iniziale, saldo finale, pagamento pianificato, pagamento aggiuntivo, importo del capitale, interessi e importo dell'interesse cumulativo"/>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5A22BA8-A0CC-47E6-9FF0-2398FAC8EAB9}" name="PianoPagamenti48" displayName="PianoPagamenti48" ref="B10:L60" totalsRowShown="0" headerRowDxfId="88" dataDxfId="87" dataCellStyle="Tabella Importo">
  <tableColumns count="11">
    <tableColumn id="1" xr3:uid="{F3D4BC32-A306-4EB4-B9B9-37A31FF4C02F}" name="CODICE" dataDxfId="86" dataCellStyle="Numero"/>
    <tableColumn id="2" xr3:uid="{6027491A-51E1-4BA9-8C99-C4B017ABE26E}" name="DESCRIZIONE" dataDxfId="85" dataCellStyle="Data"/>
    <tableColumn id="16" xr3:uid="{E870154B-DDCD-4275-9505-CA39BF6A2D4E}" name="Prezzo Basso" dataDxfId="84">
      <calculatedColumnFormula>MROUND(J11, L11)</calculatedColumnFormula>
    </tableColumn>
    <tableColumn id="17" xr3:uid="{50452079-821C-4582-AA1D-68F9653B230B}" name="Prezzo Alto" dataDxfId="83">
      <calculatedColumnFormula>MROUND(K11, L11)</calculatedColumnFormula>
    </tableColumn>
    <tableColumn id="3" xr3:uid="{648E9ECF-AF4D-4AEF-999F-CFBB407D8C4E}" name="PREZZO BASE" dataDxfId="82" dataCellStyle="Tabella Importo"/>
    <tableColumn id="14" xr3:uid="{24641A5A-FA56-454E-A792-15E87F00887E}" name="UNITA' LAVORO" dataDxfId="81"/>
    <tableColumn id="4" xr3:uid="{FC4C5D7A-E68D-47C9-BAC9-DF40B3A50E02}" name="LOW" dataDxfId="80" dataCellStyle="Tabella Importo"/>
    <tableColumn id="5" xr3:uid="{3DD7EB71-45D8-42FF-AAE6-A3B2DF02B220}" name="HIGH" dataDxfId="79" dataCellStyle="Tabella Importo"/>
    <tableColumn id="6" xr3:uid="{16A20136-1501-488E-9FF8-601513338930}" name="PREZZO BASSO ESATTO" dataDxfId="78" dataCellStyle="Tabella Importo">
      <calculatedColumnFormula>(F11*H11)</calculatedColumnFormula>
    </tableColumn>
    <tableColumn id="7" xr3:uid="{E658CBB5-47C8-4A50-9701-EDEE910453F1}" name="PREZZO ALTO ESATTO" dataDxfId="77" dataCellStyle="Tabella Importo">
      <calculatedColumnFormula>(F11*I11)</calculatedColumnFormula>
    </tableColumn>
    <tableColumn id="10" xr3:uid="{6E2C8604-4E26-4B00-83F7-8A3A068D67E4}" name=" ARROTONDA" dataDxfId="76" dataCellStyle="Tabella Importo"/>
  </tableColumns>
  <tableStyleInfo name="Piano di ammortamento prestito" showFirstColumn="0" showLastColumn="0" showRowStripes="1" showColumnStripes="0"/>
  <extLst>
    <ext xmlns:x14="http://schemas.microsoft.com/office/spreadsheetml/2009/9/main" uri="{504A1905-F514-4f6f-8877-14C23A59335A}">
      <x14:table altTextSummary="Registrare numero di rata, data di pagamento, saldo iniziale, saldo finale, pagamento pianificato, pagamento aggiuntivo, importo del capitale, interessi e importo dell'interesse cumulativo"/>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E87A633-8D73-4F5C-9859-1F12E7996E5F}" name="PianoPagamenti49" displayName="PianoPagamenti49" ref="B10:L60" totalsRowShown="0" headerRowDxfId="75" dataDxfId="74" dataCellStyle="Tabella Importo">
  <tableColumns count="11">
    <tableColumn id="1" xr3:uid="{6555A19D-74B3-4B74-84A0-5A668D22F601}" name="CODICE" dataDxfId="73" dataCellStyle="Numero"/>
    <tableColumn id="2" xr3:uid="{3E48C426-3142-4EA9-9B9B-A78E87C8B36E}" name="DESCRIZIONE" dataDxfId="72" dataCellStyle="Data"/>
    <tableColumn id="16" xr3:uid="{8A48A1FE-23F8-4EEA-A90C-3A17C2DBABFB}" name="Prezzo Basso" dataDxfId="71">
      <calculatedColumnFormula>MROUND(J11, L11)</calculatedColumnFormula>
    </tableColumn>
    <tableColumn id="17" xr3:uid="{38A4F433-9199-48F5-B3F9-6C5DC8036A01}" name="Prezzo Alto" dataDxfId="70">
      <calculatedColumnFormula>MROUND(K11, L11)</calculatedColumnFormula>
    </tableColumn>
    <tableColumn id="3" xr3:uid="{82BFDB83-E129-4176-9536-CF28E495DB8D}" name="PREZZO BASE" dataDxfId="69" dataCellStyle="Tabella Importo"/>
    <tableColumn id="14" xr3:uid="{DC4B9EF0-8261-45F9-8D2C-548F7C8ABEA2}" name="UNITA' LAVORO" dataDxfId="68"/>
    <tableColumn id="4" xr3:uid="{8A1D8972-6327-4207-8C19-763641FBB693}" name="LOW" dataDxfId="67" dataCellStyle="Tabella Importo"/>
    <tableColumn id="5" xr3:uid="{37157E68-17B8-4A7C-A7C8-1668EE78B622}" name="HIGH" dataDxfId="66" dataCellStyle="Tabella Importo"/>
    <tableColumn id="6" xr3:uid="{A94D7423-00C4-4BF8-8533-A6616C0E75D0}" name="PREZZO BASSO ESATTO" dataDxfId="65" dataCellStyle="Tabella Importo">
      <calculatedColumnFormula>(F11*H11)</calculatedColumnFormula>
    </tableColumn>
    <tableColumn id="7" xr3:uid="{82F3C46E-B2E6-4BDD-BFEB-3FF3427F5232}" name="PREZZO ALTO ESATTO" dataDxfId="64" dataCellStyle="Tabella Importo">
      <calculatedColumnFormula>(F11*I11)</calculatedColumnFormula>
    </tableColumn>
    <tableColumn id="10" xr3:uid="{83B77A21-30D5-4CA3-9118-90AF6444F4CD}" name=" ARROTONDA" dataDxfId="63" dataCellStyle="Tabella Importo"/>
  </tableColumns>
  <tableStyleInfo name="Piano di ammortamento prestito" showFirstColumn="0" showLastColumn="0" showRowStripes="1" showColumnStripes="0"/>
  <extLst>
    <ext xmlns:x14="http://schemas.microsoft.com/office/spreadsheetml/2009/9/main" uri="{504A1905-F514-4f6f-8877-14C23A59335A}">
      <x14:table altTextSummary="Registrare numero di rata, data di pagamento, saldo iniziale, saldo finale, pagamento pianificato, pagamento aggiuntivo, importo del capitale, interessi e importo dell'interesse cumulativo"/>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A8F4291-657E-499F-8DF6-7318BE9B1FD1}" name="PianoPagamenti410" displayName="PianoPagamenti410" ref="B10:L60" totalsRowShown="0" headerRowDxfId="62" dataDxfId="61" dataCellStyle="Tabella Importo">
  <tableColumns count="11">
    <tableColumn id="1" xr3:uid="{EC164473-4EF9-4F76-BD2F-C3FAB304B810}" name="CODICE" dataDxfId="60" dataCellStyle="Numero"/>
    <tableColumn id="2" xr3:uid="{DCEBC67C-A405-4716-B4CD-119270F0C173}" name="DESCRIZIONE" dataDxfId="59" dataCellStyle="Data"/>
    <tableColumn id="16" xr3:uid="{571C775E-44B1-4133-BC62-ABAA32A59148}" name="Prezzo Basso" dataDxfId="58">
      <calculatedColumnFormula>MROUND(J11, L11)</calculatedColumnFormula>
    </tableColumn>
    <tableColumn id="17" xr3:uid="{36A14D3C-9D7A-4E94-B1CE-052ADC68D0BD}" name="Prezzo Alto" dataDxfId="57">
      <calculatedColumnFormula>MROUND(K11, L11)</calculatedColumnFormula>
    </tableColumn>
    <tableColumn id="3" xr3:uid="{BB4CB583-5635-429E-8B24-6B2C9AE5B2AE}" name="PREZZO BASE" dataDxfId="56" dataCellStyle="Tabella Importo"/>
    <tableColumn id="14" xr3:uid="{FBC46EA4-8117-4E72-BA1E-C2A195D309B3}" name="UNITA' LAVORO" dataDxfId="55"/>
    <tableColumn id="4" xr3:uid="{8CB30718-AA29-4DCF-A3EE-FBC6B6E31068}" name="LOW" dataDxfId="54" dataCellStyle="Tabella Importo"/>
    <tableColumn id="5" xr3:uid="{17BC73C0-431C-43EC-8A05-8A0DCB63BE6C}" name="HIGH" dataDxfId="53" dataCellStyle="Tabella Importo"/>
    <tableColumn id="6" xr3:uid="{97C46F1D-B7BF-419F-806A-EF9BF85EE7ED}" name="PREZZO BASSO ESATTO" dataDxfId="52" dataCellStyle="Tabella Importo">
      <calculatedColumnFormula>(F11*H11)</calculatedColumnFormula>
    </tableColumn>
    <tableColumn id="7" xr3:uid="{D596A7DA-BAFE-4B14-9B0D-7E8FAC1C4A4B}" name="PREZZO ALTO ESATTO" dataDxfId="51" dataCellStyle="Tabella Importo">
      <calculatedColumnFormula>(F11*I11)</calculatedColumnFormula>
    </tableColumn>
    <tableColumn id="10" xr3:uid="{F6C1E18E-A29A-45C4-BF5D-FF80D5C94280}" name=" ARROTONDA" dataDxfId="50" dataCellStyle="Tabella Importo"/>
  </tableColumns>
  <tableStyleInfo name="Piano di ammortamento prestito" showFirstColumn="0" showLastColumn="0" showRowStripes="1" showColumnStripes="0"/>
  <extLst>
    <ext xmlns:x14="http://schemas.microsoft.com/office/spreadsheetml/2009/9/main" uri="{504A1905-F514-4f6f-8877-14C23A59335A}">
      <x14:table altTextSummary="Registrare numero di rata, data di pagamento, saldo iniziale, saldo finale, pagamento pianificato, pagamento aggiuntivo, importo del capitale, interessi e importo dell'interesse cumulativo"/>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3F66E14D-D72C-479A-BEA5-C1A2245C05D3}" name="PianoPagamenti411" displayName="PianoPagamenti411" ref="B10:L60" totalsRowShown="0" headerRowDxfId="49" dataDxfId="48" dataCellStyle="Tabella Importo">
  <tableColumns count="11">
    <tableColumn id="1" xr3:uid="{F4218A96-6875-4EFD-9195-DB2D2550FAE2}" name="CODICE" dataDxfId="47" dataCellStyle="Numero"/>
    <tableColumn id="2" xr3:uid="{3CE04D1A-32F5-4E68-9662-371A756EFD6A}" name="DESCRIZIONE" dataDxfId="46" dataCellStyle="Data"/>
    <tableColumn id="16" xr3:uid="{8BC5D37C-D96F-41E2-9093-35CBF7A786F8}" name="Prezzo Basso" dataDxfId="45">
      <calculatedColumnFormula>MROUND(J11, L11)</calculatedColumnFormula>
    </tableColumn>
    <tableColumn id="17" xr3:uid="{8FB6F96E-0AC1-409D-80BB-2A61E1036921}" name="Prezzo Alto" dataDxfId="44">
      <calculatedColumnFormula>MROUND(K11, L11)</calculatedColumnFormula>
    </tableColumn>
    <tableColumn id="3" xr3:uid="{08B3000A-9C61-4902-BAED-BB7119483399}" name="PREZZO BASE" dataDxfId="43" dataCellStyle="Tabella Importo"/>
    <tableColumn id="14" xr3:uid="{64AB5514-5B78-4445-A589-0F85CDB69643}" name="UNITA' LAVORO" dataDxfId="42"/>
    <tableColumn id="4" xr3:uid="{3B1E6B60-8296-402D-A0CF-B1DFD8594472}" name="LOW" dataDxfId="41" dataCellStyle="Tabella Importo"/>
    <tableColumn id="5" xr3:uid="{C0CFE07A-9078-4B80-AA92-3C6D71274C6E}" name="HIGH" dataDxfId="40" dataCellStyle="Tabella Importo"/>
    <tableColumn id="6" xr3:uid="{D136D8D5-657E-409D-AFF1-DF456F32659E}" name="PREZZO BASSO ESATTO" dataDxfId="39" dataCellStyle="Tabella Importo">
      <calculatedColumnFormula>(F11*H11)</calculatedColumnFormula>
    </tableColumn>
    <tableColumn id="7" xr3:uid="{B84B45ED-F866-4789-8259-778A363CEB2F}" name="PREZZO ALTO ESATTO" dataDxfId="38" dataCellStyle="Tabella Importo">
      <calculatedColumnFormula>(F11*I11)</calculatedColumnFormula>
    </tableColumn>
    <tableColumn id="10" xr3:uid="{4E9EA575-44D7-400F-A325-3898B37051C3}" name=" ARROTONDA" dataDxfId="37" dataCellStyle="Tabella Importo"/>
  </tableColumns>
  <tableStyleInfo name="Piano di ammortamento prestito" showFirstColumn="0" showLastColumn="0" showRowStripes="1" showColumnStripes="0"/>
  <extLst>
    <ext xmlns:x14="http://schemas.microsoft.com/office/spreadsheetml/2009/9/main" uri="{504A1905-F514-4f6f-8877-14C23A59335A}">
      <x14:table altTextSummary="Registrare numero di rata, data di pagamento, saldo iniziale, saldo finale, pagamento pianificato, pagamento aggiuntivo, importo del capitale, interessi e importo dell'interesse cumulativo"/>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86AFC5C-96D8-4304-B945-B639AD2FD4D7}" name="PianoPagamenti412" displayName="PianoPagamenti412" ref="B10:L60" totalsRowShown="0" headerRowDxfId="36" dataDxfId="35" dataCellStyle="Tabella Importo">
  <tableColumns count="11">
    <tableColumn id="1" xr3:uid="{E4647990-3EF7-42A3-8C2F-FD14EFECC819}" name="CODICE" dataDxfId="34" dataCellStyle="Numero"/>
    <tableColumn id="2" xr3:uid="{25AE92E6-2C67-4B6C-84FA-F67B23CFC4B6}" name="DESCRIZIONE" dataDxfId="33" dataCellStyle="Data"/>
    <tableColumn id="16" xr3:uid="{02FEB31B-4DBF-44CF-B4B5-1C6CACD07BD7}" name="Prezzo Basso" dataDxfId="32">
      <calculatedColumnFormula>MROUND(J11, L11)</calculatedColumnFormula>
    </tableColumn>
    <tableColumn id="17" xr3:uid="{58A19B3B-DE6E-486D-B070-A2E48A687F9D}" name="Prezzo Alto" dataDxfId="31">
      <calculatedColumnFormula>MROUND(K11, L11)</calculatedColumnFormula>
    </tableColumn>
    <tableColumn id="3" xr3:uid="{1A5DBD1E-963D-4664-8F68-5E434F555932}" name="PREZZO BASE" dataDxfId="30" dataCellStyle="Tabella Importo"/>
    <tableColumn id="14" xr3:uid="{F30A9B3E-7E58-4638-BE76-228A0AFE1CA7}" name="UNITA' LAVORO" dataDxfId="29"/>
    <tableColumn id="4" xr3:uid="{A20B3DC8-70EF-437C-B0AC-65187489C0AB}" name="LOW" dataDxfId="28" dataCellStyle="Tabella Importo"/>
    <tableColumn id="5" xr3:uid="{1BA61335-6D85-41F1-8639-94C2770E7214}" name="HIGH" dataDxfId="27" dataCellStyle="Tabella Importo"/>
    <tableColumn id="6" xr3:uid="{CE080641-3DCC-472D-ADF3-3372C0BE4956}" name="PREZZO BASSO ESATTO" dataDxfId="26" dataCellStyle="Tabella Importo">
      <calculatedColumnFormula>(F11*H11)</calculatedColumnFormula>
    </tableColumn>
    <tableColumn id="7" xr3:uid="{BD812EBF-C3A6-46AD-AF3D-517DD19642C6}" name="PREZZO ALTO ESATTO" dataDxfId="25" dataCellStyle="Tabella Importo">
      <calculatedColumnFormula>(F11*I11)</calculatedColumnFormula>
    </tableColumn>
    <tableColumn id="10" xr3:uid="{7BACE0D9-AD20-4584-ACAE-56F50A532714}" name=" ARROTONDA" dataDxfId="24" dataCellStyle="Tabella Importo"/>
  </tableColumns>
  <tableStyleInfo name="Piano di ammortamento prestito" showFirstColumn="0" showLastColumn="0" showRowStripes="1" showColumnStripes="0"/>
  <extLst>
    <ext xmlns:x14="http://schemas.microsoft.com/office/spreadsheetml/2009/9/main" uri="{504A1905-F514-4f6f-8877-14C23A59335A}">
      <x14:table altTextSummary="Registrare numero di rata, data di pagamento, saldo iniziale, saldo finale, pagamento pianificato, pagamento aggiuntivo, importo del capitale, interessi e importo dell'interesse cumulativo"/>
    </ext>
  </extLst>
</table>
</file>

<file path=xl/theme/theme1.xml><?xml version="1.0" encoding="utf-8"?>
<a:theme xmlns:a="http://schemas.openxmlformats.org/drawingml/2006/main" name="Office Theme">
  <a:themeElements>
    <a:clrScheme name="Loan Amortization Schedule">
      <a:dk1>
        <a:srgbClr val="000000"/>
      </a:dk1>
      <a:lt1>
        <a:srgbClr val="FFFFFF"/>
      </a:lt1>
      <a:dk2>
        <a:srgbClr val="635C50"/>
      </a:dk2>
      <a:lt2>
        <a:srgbClr val="E8E7E5"/>
      </a:lt2>
      <a:accent1>
        <a:srgbClr val="84C183"/>
      </a:accent1>
      <a:accent2>
        <a:srgbClr val="FCF600"/>
      </a:accent2>
      <a:accent3>
        <a:srgbClr val="82CECC"/>
      </a:accent3>
      <a:accent4>
        <a:srgbClr val="FFAD2E"/>
      </a:accent4>
      <a:accent5>
        <a:srgbClr val="E67342"/>
      </a:accent5>
      <a:accent6>
        <a:srgbClr val="B580A1"/>
      </a:accent6>
      <a:hlink>
        <a:srgbClr val="82CECC"/>
      </a:hlink>
      <a:folHlink>
        <a:srgbClr val="B580A1"/>
      </a:folHlink>
    </a:clrScheme>
    <a:fontScheme name="Loan Amortization Schedule">
      <a:majorFont>
        <a:latin typeface="Microsoft Sans Serif"/>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D34FC-CC07-4E22-A645-69C5547378F6}">
  <sheetPr>
    <tabColor theme="4" tint="0.79998168889431442"/>
  </sheetPr>
  <dimension ref="A1:L8"/>
  <sheetViews>
    <sheetView workbookViewId="0">
      <selection activeCell="B3" sqref="B3"/>
    </sheetView>
  </sheetViews>
  <sheetFormatPr defaultRowHeight="19.5" x14ac:dyDescent="0.2"/>
  <cols>
    <col min="1" max="1" width="100.5" customWidth="1"/>
    <col min="2" max="2" width="16.375" style="21" customWidth="1"/>
    <col min="3" max="3" width="16.625" style="23" customWidth="1"/>
    <col min="4" max="4" width="17.5" style="23" customWidth="1"/>
  </cols>
  <sheetData>
    <row r="1" spans="1:12" s="1" customFormat="1" ht="28.5" x14ac:dyDescent="0.2">
      <c r="A1" s="25" t="s">
        <v>390</v>
      </c>
      <c r="B1" s="24" t="s">
        <v>391</v>
      </c>
      <c r="C1" s="24" t="s">
        <v>402</v>
      </c>
      <c r="D1" s="24" t="s">
        <v>401</v>
      </c>
      <c r="I1" s="2" t="s">
        <v>343</v>
      </c>
      <c r="J1" s="3">
        <v>200</v>
      </c>
      <c r="K1" s="4" t="s">
        <v>329</v>
      </c>
      <c r="L1" s="5" t="s">
        <v>330</v>
      </c>
    </row>
    <row r="2" spans="1:12" s="1" customFormat="1" ht="78.75" x14ac:dyDescent="0.2">
      <c r="A2" s="18" t="s">
        <v>369</v>
      </c>
      <c r="B2" s="20" t="s">
        <v>370</v>
      </c>
      <c r="C2" s="22" t="s">
        <v>329</v>
      </c>
      <c r="D2" s="22" t="s">
        <v>382</v>
      </c>
      <c r="I2" s="6" t="s">
        <v>344</v>
      </c>
      <c r="J2" s="7">
        <v>300</v>
      </c>
      <c r="K2" s="8" t="s">
        <v>331</v>
      </c>
      <c r="L2" s="5" t="s">
        <v>332</v>
      </c>
    </row>
    <row r="3" spans="1:12" s="1" customFormat="1" ht="90" x14ac:dyDescent="0.2">
      <c r="A3" s="18" t="s">
        <v>368</v>
      </c>
      <c r="B3" s="20" t="s">
        <v>371</v>
      </c>
      <c r="C3" s="22" t="s">
        <v>383</v>
      </c>
      <c r="D3" s="22" t="s">
        <v>332</v>
      </c>
      <c r="I3" s="9" t="s">
        <v>345</v>
      </c>
      <c r="J3" s="10">
        <v>400</v>
      </c>
      <c r="K3" s="11" t="s">
        <v>333</v>
      </c>
      <c r="L3" s="5" t="s">
        <v>334</v>
      </c>
    </row>
    <row r="4" spans="1:12" s="1" customFormat="1" ht="67.5" x14ac:dyDescent="0.2">
      <c r="A4" s="18" t="s">
        <v>372</v>
      </c>
      <c r="B4" s="20" t="s">
        <v>373</v>
      </c>
      <c r="C4" s="22" t="s">
        <v>333</v>
      </c>
      <c r="D4" s="22" t="s">
        <v>384</v>
      </c>
      <c r="I4" s="9" t="s">
        <v>346</v>
      </c>
      <c r="J4" s="10">
        <v>600</v>
      </c>
      <c r="K4" s="11" t="s">
        <v>335</v>
      </c>
      <c r="L4" s="5" t="s">
        <v>336</v>
      </c>
    </row>
    <row r="5" spans="1:12" s="1" customFormat="1" ht="67.5" x14ac:dyDescent="0.2">
      <c r="A5" s="18" t="s">
        <v>374</v>
      </c>
      <c r="B5" s="20" t="s">
        <v>375</v>
      </c>
      <c r="C5" s="22" t="s">
        <v>335</v>
      </c>
      <c r="D5" s="22" t="s">
        <v>336</v>
      </c>
      <c r="I5" s="12" t="s">
        <v>347</v>
      </c>
      <c r="J5" s="13">
        <v>800</v>
      </c>
      <c r="K5" s="5" t="s">
        <v>337</v>
      </c>
      <c r="L5" s="5" t="s">
        <v>338</v>
      </c>
    </row>
    <row r="6" spans="1:12" s="1" customFormat="1" ht="78.75" x14ac:dyDescent="0.2">
      <c r="A6" s="18" t="s">
        <v>376</v>
      </c>
      <c r="B6" s="20" t="s">
        <v>379</v>
      </c>
      <c r="C6" s="22" t="s">
        <v>337</v>
      </c>
      <c r="D6" s="22" t="s">
        <v>385</v>
      </c>
      <c r="I6" s="14" t="s">
        <v>348</v>
      </c>
      <c r="J6" s="15">
        <v>1200</v>
      </c>
      <c r="K6" s="16" t="s">
        <v>339</v>
      </c>
      <c r="L6" s="5" t="s">
        <v>340</v>
      </c>
    </row>
    <row r="7" spans="1:12" s="1" customFormat="1" ht="67.5" x14ac:dyDescent="0.2">
      <c r="A7" s="19" t="s">
        <v>377</v>
      </c>
      <c r="B7" s="20" t="s">
        <v>380</v>
      </c>
      <c r="C7" s="22" t="s">
        <v>386</v>
      </c>
      <c r="D7" s="22" t="s">
        <v>387</v>
      </c>
      <c r="I7" s="12" t="s">
        <v>349</v>
      </c>
      <c r="J7" s="13">
        <v>3500</v>
      </c>
      <c r="K7" s="5" t="s">
        <v>341</v>
      </c>
      <c r="L7" s="5" t="s">
        <v>342</v>
      </c>
    </row>
    <row r="8" spans="1:12" ht="28.5" x14ac:dyDescent="0.2">
      <c r="A8" s="17" t="s">
        <v>378</v>
      </c>
      <c r="B8" s="20" t="s">
        <v>381</v>
      </c>
      <c r="C8" s="22" t="s">
        <v>388</v>
      </c>
      <c r="D8" s="22" t="s">
        <v>389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EB21D-B91B-4C91-ABE5-CBE51AF0FECB}">
  <sheetPr>
    <tabColor theme="1" tint="0.499984740745262"/>
    <pageSetUpPr autoPageBreaks="0" fitToPage="1"/>
  </sheetPr>
  <dimension ref="A1:N60"/>
  <sheetViews>
    <sheetView showGridLines="0" zoomScaleNormal="100" workbookViewId="0">
      <pane ySplit="10" topLeftCell="A11" activePane="bottomLeft" state="frozen"/>
      <selection pane="bottomLeft" activeCell="D4" sqref="D4"/>
    </sheetView>
  </sheetViews>
  <sheetFormatPr defaultRowHeight="14.25" x14ac:dyDescent="0.2"/>
  <cols>
    <col min="1" max="1" width="2.625" style="30" customWidth="1"/>
    <col min="2" max="2" width="11.625" style="30" hidden="1" customWidth="1"/>
    <col min="3" max="3" width="49.375" style="30" customWidth="1"/>
    <col min="4" max="4" width="16.125" style="30" customWidth="1"/>
    <col min="5" max="5" width="15.875" style="30" customWidth="1"/>
    <col min="6" max="6" width="16.625" style="30" hidden="1" customWidth="1"/>
    <col min="7" max="7" width="13" style="30" hidden="1" customWidth="1"/>
    <col min="8" max="9" width="15.625" style="30" hidden="1" customWidth="1"/>
    <col min="10" max="10" width="22.25" style="30" hidden="1" customWidth="1"/>
    <col min="11" max="12" width="15.625" style="30" hidden="1" customWidth="1"/>
    <col min="13" max="13" width="15.625" style="30" customWidth="1"/>
    <col min="14" max="14" width="17.625" style="30" customWidth="1"/>
    <col min="15" max="16384" width="9" style="30"/>
  </cols>
  <sheetData>
    <row r="1" spans="1:14" ht="30" customHeight="1" thickBot="1" x14ac:dyDescent="0.25">
      <c r="B1" s="31"/>
      <c r="C1" s="31" t="s">
        <v>418</v>
      </c>
      <c r="D1" s="31"/>
      <c r="E1" s="31"/>
      <c r="F1" s="31"/>
      <c r="G1" s="31"/>
      <c r="H1" s="31"/>
      <c r="I1" s="31"/>
      <c r="J1" s="31"/>
      <c r="K1" s="31"/>
      <c r="L1" s="31"/>
      <c r="M1" s="31"/>
      <c r="N1" s="31"/>
    </row>
    <row r="2" spans="1:14" ht="30" customHeight="1" thickTop="1" thickBot="1" x14ac:dyDescent="0.25">
      <c r="B2" s="31"/>
      <c r="C2" s="31"/>
      <c r="D2" s="31"/>
      <c r="E2" s="31"/>
      <c r="F2" s="31"/>
      <c r="G2" s="31"/>
      <c r="H2" s="31"/>
      <c r="I2" s="31"/>
      <c r="J2" s="32"/>
      <c r="K2" s="32"/>
      <c r="L2" s="32"/>
      <c r="M2" s="31"/>
      <c r="N2" s="31"/>
    </row>
    <row r="3" spans="1:14" ht="20.100000000000001" customHeight="1" thickTop="1" thickBot="1" x14ac:dyDescent="0.25">
      <c r="C3" s="33" t="s">
        <v>362</v>
      </c>
      <c r="D3" s="34"/>
      <c r="E3" s="34"/>
      <c r="F3" s="34"/>
      <c r="G3" s="34"/>
      <c r="H3" s="34"/>
      <c r="J3" s="35"/>
      <c r="K3" s="35"/>
      <c r="L3" s="35"/>
      <c r="M3" s="36"/>
    </row>
    <row r="4" spans="1:14" ht="14.25" customHeight="1" x14ac:dyDescent="0.25">
      <c r="C4" s="37" t="s">
        <v>323</v>
      </c>
      <c r="D4" s="38">
        <v>200</v>
      </c>
      <c r="E4" s="39" t="s">
        <v>417</v>
      </c>
      <c r="F4" s="40" t="s">
        <v>392</v>
      </c>
      <c r="G4" s="41"/>
      <c r="J4" s="42"/>
      <c r="K4" s="43"/>
      <c r="L4" s="44"/>
      <c r="M4" s="45" t="s">
        <v>415</v>
      </c>
    </row>
    <row r="5" spans="1:14" x14ac:dyDescent="0.2">
      <c r="C5" s="46" t="s">
        <v>326</v>
      </c>
      <c r="D5" s="47">
        <v>50</v>
      </c>
      <c r="E5" s="48"/>
      <c r="F5" s="46"/>
      <c r="G5" s="46"/>
      <c r="J5" s="49"/>
      <c r="K5" s="50"/>
      <c r="L5" s="44"/>
      <c r="M5" s="51"/>
    </row>
    <row r="6" spans="1:14" x14ac:dyDescent="0.2">
      <c r="C6" s="46" t="s">
        <v>327</v>
      </c>
      <c r="D6" s="52">
        <f ca="1">TODAY()</f>
        <v>45357</v>
      </c>
      <c r="E6" s="52"/>
      <c r="F6" s="46"/>
      <c r="G6" s="46"/>
      <c r="J6" s="49"/>
      <c r="K6" s="50"/>
      <c r="L6" s="44"/>
      <c r="M6" s="51"/>
    </row>
    <row r="7" spans="1:14" x14ac:dyDescent="0.2">
      <c r="J7" s="42"/>
      <c r="K7" s="43"/>
      <c r="L7" s="43"/>
      <c r="M7" s="51"/>
    </row>
    <row r="8" spans="1:14" x14ac:dyDescent="0.2">
      <c r="C8" s="46" t="s">
        <v>403</v>
      </c>
      <c r="D8" s="53">
        <f>(D4*D5)</f>
        <v>10000</v>
      </c>
      <c r="E8" s="53"/>
      <c r="F8" s="46"/>
      <c r="G8" s="46"/>
      <c r="J8" s="49"/>
      <c r="K8" s="54"/>
      <c r="L8" s="54"/>
      <c r="M8" s="51"/>
    </row>
    <row r="9" spans="1:14" x14ac:dyDescent="0.2">
      <c r="J9" s="42"/>
      <c r="K9" s="43"/>
      <c r="L9" s="43"/>
      <c r="M9" s="51"/>
    </row>
    <row r="10" spans="1:14" ht="35.1" customHeight="1" x14ac:dyDescent="0.2">
      <c r="B10" s="55" t="s">
        <v>315</v>
      </c>
      <c r="C10" s="55" t="s">
        <v>316</v>
      </c>
      <c r="D10" s="55" t="s">
        <v>363</v>
      </c>
      <c r="E10" s="55" t="s">
        <v>328</v>
      </c>
      <c r="F10" s="56" t="s">
        <v>317</v>
      </c>
      <c r="G10" s="56" t="s">
        <v>324</v>
      </c>
      <c r="H10" s="56" t="s">
        <v>318</v>
      </c>
      <c r="I10" s="56" t="s">
        <v>319</v>
      </c>
      <c r="J10" s="56" t="s">
        <v>320</v>
      </c>
      <c r="K10" s="56" t="s">
        <v>321</v>
      </c>
      <c r="L10" s="56" t="s">
        <v>322</v>
      </c>
    </row>
    <row r="11" spans="1:14" ht="15" x14ac:dyDescent="0.25">
      <c r="A11" s="57"/>
      <c r="B11" s="57"/>
      <c r="C11" s="27" t="s">
        <v>393</v>
      </c>
      <c r="D11" s="26"/>
      <c r="E11" s="26"/>
    </row>
    <row r="12" spans="1:14" x14ac:dyDescent="0.2">
      <c r="A12" s="57"/>
      <c r="B12" s="57" t="s">
        <v>1</v>
      </c>
      <c r="C12" s="28" t="s">
        <v>2</v>
      </c>
      <c r="D12" s="29">
        <f t="shared" ref="D12:D22" si="0">MROUND(J12, L12)</f>
        <v>125</v>
      </c>
      <c r="E12" s="29">
        <f t="shared" ref="E12:E22" si="1">MROUND(K12, L12)</f>
        <v>225</v>
      </c>
      <c r="F12" s="59">
        <f t="shared" ref="F12:F22" si="2">($D$4/10*G12)</f>
        <v>180</v>
      </c>
      <c r="G12" s="60">
        <v>9</v>
      </c>
      <c r="H12" s="30">
        <v>0.7</v>
      </c>
      <c r="I12" s="30">
        <v>1.25</v>
      </c>
      <c r="J12" s="61">
        <f>(F12*H12)</f>
        <v>125.99999999999999</v>
      </c>
      <c r="K12" s="30">
        <f t="shared" ref="K12:K18" si="3">(F12*I12)</f>
        <v>225</v>
      </c>
      <c r="L12" s="62">
        <v>5</v>
      </c>
    </row>
    <row r="13" spans="1:14" x14ac:dyDescent="0.2">
      <c r="A13" s="57"/>
      <c r="B13" s="57" t="s">
        <v>9</v>
      </c>
      <c r="C13" s="28" t="s">
        <v>10</v>
      </c>
      <c r="D13" s="29">
        <f t="shared" si="0"/>
        <v>150</v>
      </c>
      <c r="E13" s="29">
        <f t="shared" si="1"/>
        <v>250</v>
      </c>
      <c r="F13" s="59">
        <f t="shared" si="2"/>
        <v>200</v>
      </c>
      <c r="G13" s="60">
        <v>10</v>
      </c>
      <c r="H13" s="30">
        <v>0.75</v>
      </c>
      <c r="I13" s="30">
        <v>1.25</v>
      </c>
      <c r="J13" s="30">
        <f t="shared" ref="J13:J18" si="4">(F13*H13)</f>
        <v>150</v>
      </c>
      <c r="K13" s="30">
        <f t="shared" si="3"/>
        <v>250</v>
      </c>
      <c r="L13" s="62">
        <v>5</v>
      </c>
    </row>
    <row r="14" spans="1:14" x14ac:dyDescent="0.2">
      <c r="A14" s="57"/>
      <c r="B14" s="57" t="s">
        <v>17</v>
      </c>
      <c r="C14" s="28" t="s">
        <v>18</v>
      </c>
      <c r="D14" s="29">
        <f t="shared" si="0"/>
        <v>135</v>
      </c>
      <c r="E14" s="29">
        <f t="shared" si="1"/>
        <v>225</v>
      </c>
      <c r="F14" s="59">
        <f t="shared" si="2"/>
        <v>180</v>
      </c>
      <c r="G14" s="60">
        <v>9</v>
      </c>
      <c r="H14" s="30">
        <v>0.75</v>
      </c>
      <c r="I14" s="30">
        <v>1.25</v>
      </c>
      <c r="J14" s="30">
        <f t="shared" si="4"/>
        <v>135</v>
      </c>
      <c r="K14" s="30">
        <f t="shared" si="3"/>
        <v>225</v>
      </c>
      <c r="L14" s="62">
        <v>5</v>
      </c>
    </row>
    <row r="15" spans="1:14" ht="15" x14ac:dyDescent="0.25">
      <c r="A15" s="57"/>
      <c r="B15" s="57"/>
      <c r="C15" s="27" t="s">
        <v>394</v>
      </c>
      <c r="D15" s="29">
        <f>MROUND(J15, L15)</f>
        <v>0</v>
      </c>
      <c r="E15" s="29">
        <f>MROUND(K15, L15)</f>
        <v>0</v>
      </c>
      <c r="F15" s="59"/>
      <c r="G15" s="60"/>
      <c r="J15" s="30">
        <f>(F15*H15)</f>
        <v>0</v>
      </c>
      <c r="K15" s="30">
        <f>(F15*I15)</f>
        <v>0</v>
      </c>
      <c r="L15" s="62"/>
    </row>
    <row r="16" spans="1:14" x14ac:dyDescent="0.2">
      <c r="A16" s="57"/>
      <c r="B16" s="57" t="s">
        <v>25</v>
      </c>
      <c r="C16" s="28" t="s">
        <v>404</v>
      </c>
      <c r="D16" s="29">
        <f t="shared" si="0"/>
        <v>8</v>
      </c>
      <c r="E16" s="29">
        <f t="shared" si="1"/>
        <v>18</v>
      </c>
      <c r="F16" s="59">
        <f t="shared" si="2"/>
        <v>14</v>
      </c>
      <c r="G16" s="60">
        <v>0.7</v>
      </c>
      <c r="H16" s="30">
        <v>0.6</v>
      </c>
      <c r="I16" s="30">
        <v>1.25</v>
      </c>
      <c r="J16" s="30">
        <f t="shared" si="4"/>
        <v>8.4</v>
      </c>
      <c r="K16" s="30">
        <f t="shared" si="3"/>
        <v>17.5</v>
      </c>
      <c r="L16" s="62">
        <v>1</v>
      </c>
    </row>
    <row r="17" spans="1:12" x14ac:dyDescent="0.2">
      <c r="A17" s="57"/>
      <c r="B17" s="57" t="s">
        <v>32</v>
      </c>
      <c r="C17" s="28" t="s">
        <v>405</v>
      </c>
      <c r="D17" s="29">
        <f t="shared" si="0"/>
        <v>70</v>
      </c>
      <c r="E17" s="29">
        <f t="shared" si="1"/>
        <v>120</v>
      </c>
      <c r="F17" s="59">
        <f t="shared" si="2"/>
        <v>100</v>
      </c>
      <c r="G17" s="60">
        <v>5</v>
      </c>
      <c r="H17" s="30">
        <v>0.7</v>
      </c>
      <c r="I17" s="30">
        <v>1.2</v>
      </c>
      <c r="J17" s="30">
        <f t="shared" si="4"/>
        <v>70</v>
      </c>
      <c r="K17" s="30">
        <f t="shared" si="3"/>
        <v>120</v>
      </c>
      <c r="L17" s="62">
        <v>5</v>
      </c>
    </row>
    <row r="18" spans="1:12" x14ac:dyDescent="0.2">
      <c r="A18" s="57"/>
      <c r="B18" s="57" t="s">
        <v>39</v>
      </c>
      <c r="C18" s="28" t="s">
        <v>40</v>
      </c>
      <c r="D18" s="29">
        <f t="shared" si="0"/>
        <v>140</v>
      </c>
      <c r="E18" s="29">
        <f t="shared" si="1"/>
        <v>250</v>
      </c>
      <c r="F18" s="59">
        <f t="shared" si="2"/>
        <v>200</v>
      </c>
      <c r="G18" s="60">
        <v>10</v>
      </c>
      <c r="H18" s="30">
        <v>0.7</v>
      </c>
      <c r="I18" s="30">
        <v>1.25</v>
      </c>
      <c r="J18" s="30">
        <f t="shared" si="4"/>
        <v>140</v>
      </c>
      <c r="K18" s="30">
        <f t="shared" si="3"/>
        <v>250</v>
      </c>
      <c r="L18" s="62">
        <v>5</v>
      </c>
    </row>
    <row r="19" spans="1:12" ht="15" x14ac:dyDescent="0.25">
      <c r="A19" s="57"/>
      <c r="B19" s="57"/>
      <c r="C19" s="27" t="s">
        <v>395</v>
      </c>
      <c r="D19" s="29">
        <f>MROUND(J19, L19)</f>
        <v>0</v>
      </c>
      <c r="E19" s="29">
        <f>MROUND(K19, L19)</f>
        <v>0</v>
      </c>
      <c r="F19" s="59"/>
      <c r="G19" s="60"/>
      <c r="J19" s="30">
        <f>(F19*H19)</f>
        <v>0</v>
      </c>
      <c r="K19" s="30">
        <f>(F19*I19)</f>
        <v>0</v>
      </c>
      <c r="L19" s="62"/>
    </row>
    <row r="20" spans="1:12" x14ac:dyDescent="0.2">
      <c r="A20" s="57"/>
      <c r="B20" s="57" t="s">
        <v>46</v>
      </c>
      <c r="C20" s="28" t="s">
        <v>325</v>
      </c>
      <c r="D20" s="29">
        <f t="shared" si="0"/>
        <v>450</v>
      </c>
      <c r="E20" s="29">
        <f t="shared" si="1"/>
        <v>750</v>
      </c>
      <c r="F20" s="59">
        <f t="shared" si="2"/>
        <v>600</v>
      </c>
      <c r="G20" s="60">
        <v>30</v>
      </c>
      <c r="H20" s="30">
        <v>0.75</v>
      </c>
      <c r="I20" s="30">
        <v>1.25</v>
      </c>
      <c r="J20" s="30">
        <f t="shared" ref="J20:J29" si="5">(F20*H20)</f>
        <v>450</v>
      </c>
      <c r="K20" s="30">
        <f t="shared" ref="K20:K29" si="6">(F20*I20)</f>
        <v>750</v>
      </c>
      <c r="L20" s="62">
        <v>5</v>
      </c>
    </row>
    <row r="21" spans="1:12" x14ac:dyDescent="0.2">
      <c r="A21" s="57"/>
      <c r="B21" s="57" t="s">
        <v>53</v>
      </c>
      <c r="C21" s="28" t="s">
        <v>350</v>
      </c>
      <c r="D21" s="29">
        <f t="shared" si="0"/>
        <v>30</v>
      </c>
      <c r="E21" s="29">
        <f t="shared" si="1"/>
        <v>50</v>
      </c>
      <c r="F21" s="59">
        <f t="shared" si="2"/>
        <v>40</v>
      </c>
      <c r="G21" s="60">
        <v>2</v>
      </c>
      <c r="H21" s="30">
        <v>0.75</v>
      </c>
      <c r="I21" s="30">
        <v>1.3</v>
      </c>
      <c r="J21" s="30">
        <f t="shared" si="5"/>
        <v>30</v>
      </c>
      <c r="K21" s="30">
        <f t="shared" si="6"/>
        <v>52</v>
      </c>
      <c r="L21" s="62">
        <v>5</v>
      </c>
    </row>
    <row r="22" spans="1:12" x14ac:dyDescent="0.2">
      <c r="A22" s="57"/>
      <c r="B22" s="57" t="s">
        <v>351</v>
      </c>
      <c r="C22" s="28" t="s">
        <v>358</v>
      </c>
      <c r="D22" s="29">
        <f t="shared" si="0"/>
        <v>90</v>
      </c>
      <c r="E22" s="29">
        <f t="shared" si="1"/>
        <v>155</v>
      </c>
      <c r="F22" s="59">
        <f t="shared" si="2"/>
        <v>120</v>
      </c>
      <c r="G22" s="60">
        <v>6</v>
      </c>
      <c r="H22" s="30">
        <v>0.75</v>
      </c>
      <c r="I22" s="30">
        <v>1.3</v>
      </c>
      <c r="J22" s="30">
        <f t="shared" si="5"/>
        <v>90</v>
      </c>
      <c r="K22" s="30">
        <f t="shared" si="6"/>
        <v>156</v>
      </c>
      <c r="L22" s="62">
        <v>5</v>
      </c>
    </row>
    <row r="23" spans="1:12" x14ac:dyDescent="0.2">
      <c r="A23" s="57"/>
      <c r="B23" s="57" t="s">
        <v>60</v>
      </c>
      <c r="C23" s="28" t="s">
        <v>359</v>
      </c>
      <c r="D23" s="29">
        <f t="shared" ref="D23:D31" si="7">MROUND(J23, L23)</f>
        <v>120</v>
      </c>
      <c r="E23" s="29">
        <f t="shared" ref="E23:E31" si="8">MROUND(K23, L23)</f>
        <v>190</v>
      </c>
      <c r="F23" s="59">
        <f t="shared" ref="F23:F33" si="9">($D$4/10*G23)</f>
        <v>160</v>
      </c>
      <c r="G23" s="60">
        <v>8</v>
      </c>
      <c r="H23" s="30">
        <v>0.75</v>
      </c>
      <c r="I23" s="30">
        <v>1.2</v>
      </c>
      <c r="J23" s="30">
        <f t="shared" si="5"/>
        <v>120</v>
      </c>
      <c r="K23" s="30">
        <f t="shared" si="6"/>
        <v>192</v>
      </c>
      <c r="L23" s="62">
        <v>5</v>
      </c>
    </row>
    <row r="24" spans="1:12" ht="15" x14ac:dyDescent="0.25">
      <c r="A24" s="57"/>
      <c r="B24" s="57"/>
      <c r="C24" s="27" t="s">
        <v>396</v>
      </c>
      <c r="D24" s="29">
        <f>MROUND(J24, L24)</f>
        <v>0</v>
      </c>
      <c r="E24" s="29">
        <f>MROUND(K24, L24)</f>
        <v>0</v>
      </c>
      <c r="F24" s="59"/>
      <c r="G24" s="60"/>
      <c r="J24" s="30">
        <f>(F24*H24)</f>
        <v>0</v>
      </c>
      <c r="K24" s="30">
        <f>(F24*I24)</f>
        <v>0</v>
      </c>
      <c r="L24" s="62"/>
    </row>
    <row r="25" spans="1:12" x14ac:dyDescent="0.2">
      <c r="A25" s="57"/>
      <c r="B25" s="57" t="s">
        <v>67</v>
      </c>
      <c r="C25" s="28" t="s">
        <v>406</v>
      </c>
      <c r="D25" s="29">
        <f t="shared" si="7"/>
        <v>20</v>
      </c>
      <c r="E25" s="29">
        <f t="shared" si="8"/>
        <v>50</v>
      </c>
      <c r="F25" s="59">
        <f t="shared" si="9"/>
        <v>30</v>
      </c>
      <c r="G25" s="60">
        <v>1.5</v>
      </c>
      <c r="H25" s="30">
        <v>0.7</v>
      </c>
      <c r="I25" s="30">
        <v>1.6</v>
      </c>
      <c r="J25" s="30">
        <f t="shared" si="5"/>
        <v>21</v>
      </c>
      <c r="K25" s="30">
        <f t="shared" si="6"/>
        <v>48</v>
      </c>
      <c r="L25" s="62">
        <v>5</v>
      </c>
    </row>
    <row r="26" spans="1:12" x14ac:dyDescent="0.2">
      <c r="A26" s="57"/>
      <c r="B26" s="57" t="s">
        <v>74</v>
      </c>
      <c r="C26" s="28" t="s">
        <v>360</v>
      </c>
      <c r="D26" s="29">
        <f t="shared" si="7"/>
        <v>140</v>
      </c>
      <c r="E26" s="29">
        <f t="shared" si="8"/>
        <v>280</v>
      </c>
      <c r="F26" s="59">
        <f t="shared" si="9"/>
        <v>200</v>
      </c>
      <c r="G26" s="60">
        <v>10</v>
      </c>
      <c r="H26" s="30">
        <v>0.7</v>
      </c>
      <c r="I26" s="30">
        <v>1.4</v>
      </c>
      <c r="J26" s="30">
        <f t="shared" si="5"/>
        <v>140</v>
      </c>
      <c r="K26" s="30">
        <f t="shared" si="6"/>
        <v>280</v>
      </c>
      <c r="L26" s="62">
        <v>5</v>
      </c>
    </row>
    <row r="27" spans="1:12" x14ac:dyDescent="0.2">
      <c r="A27" s="57"/>
      <c r="B27" s="57" t="s">
        <v>81</v>
      </c>
      <c r="C27" s="28" t="s">
        <v>407</v>
      </c>
      <c r="D27" s="29">
        <f t="shared" si="7"/>
        <v>80</v>
      </c>
      <c r="E27" s="29">
        <f t="shared" si="8"/>
        <v>130</v>
      </c>
      <c r="F27" s="59">
        <f t="shared" si="9"/>
        <v>100</v>
      </c>
      <c r="G27" s="60">
        <v>5</v>
      </c>
      <c r="H27" s="30">
        <v>0.8</v>
      </c>
      <c r="I27" s="30">
        <v>1.3</v>
      </c>
      <c r="J27" s="30">
        <f t="shared" si="5"/>
        <v>80</v>
      </c>
      <c r="K27" s="30">
        <f t="shared" si="6"/>
        <v>130</v>
      </c>
      <c r="L27" s="62">
        <v>5</v>
      </c>
    </row>
    <row r="28" spans="1:12" x14ac:dyDescent="0.2">
      <c r="A28" s="57"/>
      <c r="B28" s="57" t="s">
        <v>88</v>
      </c>
      <c r="C28" s="28" t="s">
        <v>361</v>
      </c>
      <c r="D28" s="29">
        <f t="shared" si="7"/>
        <v>240</v>
      </c>
      <c r="E28" s="29">
        <f t="shared" si="8"/>
        <v>540</v>
      </c>
      <c r="F28" s="59">
        <f t="shared" si="9"/>
        <v>300</v>
      </c>
      <c r="G28" s="60">
        <v>15</v>
      </c>
      <c r="H28" s="30">
        <v>0.8</v>
      </c>
      <c r="I28" s="30">
        <v>1.8</v>
      </c>
      <c r="J28" s="30">
        <f t="shared" si="5"/>
        <v>240</v>
      </c>
      <c r="K28" s="30">
        <f t="shared" si="6"/>
        <v>540</v>
      </c>
      <c r="L28" s="62">
        <v>5</v>
      </c>
    </row>
    <row r="29" spans="1:12" x14ac:dyDescent="0.2">
      <c r="A29" s="57"/>
      <c r="B29" s="57" t="s">
        <v>95</v>
      </c>
      <c r="C29" s="28" t="s">
        <v>408</v>
      </c>
      <c r="D29" s="29">
        <f t="shared" si="7"/>
        <v>95</v>
      </c>
      <c r="E29" s="29">
        <f t="shared" si="8"/>
        <v>155</v>
      </c>
      <c r="F29" s="59">
        <f t="shared" si="9"/>
        <v>120</v>
      </c>
      <c r="G29" s="60">
        <v>6</v>
      </c>
      <c r="H29" s="30">
        <v>0.8</v>
      </c>
      <c r="I29" s="30">
        <v>1.3</v>
      </c>
      <c r="J29" s="30">
        <f t="shared" si="5"/>
        <v>96</v>
      </c>
      <c r="K29" s="30">
        <f t="shared" si="6"/>
        <v>156</v>
      </c>
      <c r="L29" s="62">
        <v>5</v>
      </c>
    </row>
    <row r="30" spans="1:12" x14ac:dyDescent="0.2">
      <c r="A30" s="57"/>
      <c r="B30" s="57" t="s">
        <v>102</v>
      </c>
      <c r="C30" s="28" t="s">
        <v>364</v>
      </c>
      <c r="D30" s="29">
        <f t="shared" si="7"/>
        <v>395</v>
      </c>
      <c r="E30" s="29">
        <f t="shared" si="8"/>
        <v>750</v>
      </c>
      <c r="F30" s="59">
        <f t="shared" si="9"/>
        <v>440</v>
      </c>
      <c r="G30" s="60">
        <v>22</v>
      </c>
      <c r="H30" s="30">
        <v>0.9</v>
      </c>
      <c r="I30" s="30">
        <v>1.7</v>
      </c>
      <c r="J30" s="30">
        <f t="shared" ref="J30:J31" si="10">(F30*H30)</f>
        <v>396</v>
      </c>
      <c r="K30" s="30">
        <f t="shared" ref="K30:K31" si="11">(F30*I30)</f>
        <v>748</v>
      </c>
      <c r="L30" s="62">
        <v>5</v>
      </c>
    </row>
    <row r="31" spans="1:12" x14ac:dyDescent="0.2">
      <c r="A31" s="57"/>
      <c r="B31" s="57" t="s">
        <v>109</v>
      </c>
      <c r="C31" s="28" t="s">
        <v>365</v>
      </c>
      <c r="D31" s="29">
        <f t="shared" si="7"/>
        <v>3300</v>
      </c>
      <c r="E31" s="29">
        <f t="shared" si="8"/>
        <v>9000</v>
      </c>
      <c r="F31" s="59">
        <f t="shared" si="9"/>
        <v>6000</v>
      </c>
      <c r="G31" s="60">
        <v>300</v>
      </c>
      <c r="H31" s="30">
        <v>0.55000000000000004</v>
      </c>
      <c r="I31" s="30">
        <v>1.5</v>
      </c>
      <c r="J31" s="30">
        <f t="shared" si="10"/>
        <v>3300.0000000000005</v>
      </c>
      <c r="K31" s="30">
        <f t="shared" si="11"/>
        <v>9000</v>
      </c>
      <c r="L31" s="62">
        <v>5</v>
      </c>
    </row>
    <row r="32" spans="1:12" ht="15" x14ac:dyDescent="0.25">
      <c r="A32" s="57"/>
      <c r="B32" s="57"/>
      <c r="C32" s="27" t="s">
        <v>397</v>
      </c>
      <c r="D32" s="29">
        <f>MROUND(J32, L32)</f>
        <v>0</v>
      </c>
      <c r="E32" s="29">
        <f>MROUND(K32, L32)</f>
        <v>0</v>
      </c>
      <c r="F32" s="59"/>
      <c r="G32" s="60"/>
      <c r="J32" s="30">
        <f>(F32*H32)</f>
        <v>0</v>
      </c>
      <c r="K32" s="30">
        <f>(F32*I32)</f>
        <v>0</v>
      </c>
      <c r="L32" s="62"/>
    </row>
    <row r="33" spans="1:12" x14ac:dyDescent="0.2">
      <c r="A33" s="57"/>
      <c r="B33" s="57" t="s">
        <v>116</v>
      </c>
      <c r="C33" s="28" t="s">
        <v>117</v>
      </c>
      <c r="D33" s="29">
        <f t="shared" ref="D33:D42" si="12">MROUND(J33, L33)</f>
        <v>20</v>
      </c>
      <c r="E33" s="29">
        <f t="shared" ref="E33:E42" si="13">MROUND(K33, L33)</f>
        <v>60</v>
      </c>
      <c r="F33" s="59">
        <f t="shared" si="9"/>
        <v>40</v>
      </c>
      <c r="G33" s="60">
        <v>2</v>
      </c>
      <c r="H33" s="30">
        <v>0.5</v>
      </c>
      <c r="I33" s="30">
        <v>1.55</v>
      </c>
      <c r="J33" s="30">
        <f t="shared" ref="J33:J42" si="14">(F33*H33)</f>
        <v>20</v>
      </c>
      <c r="K33" s="30">
        <f t="shared" ref="K33:K42" si="15">(F33*I33)</f>
        <v>62</v>
      </c>
      <c r="L33" s="62">
        <v>5</v>
      </c>
    </row>
    <row r="34" spans="1:12" x14ac:dyDescent="0.2">
      <c r="A34" s="57"/>
      <c r="B34" s="57" t="s">
        <v>124</v>
      </c>
      <c r="C34" s="28" t="s">
        <v>125</v>
      </c>
      <c r="D34" s="29">
        <f t="shared" si="12"/>
        <v>120</v>
      </c>
      <c r="E34" s="29">
        <f t="shared" si="13"/>
        <v>375</v>
      </c>
      <c r="F34" s="59">
        <f t="shared" ref="F34:F43" si="16">($D$4/10*G34)</f>
        <v>300</v>
      </c>
      <c r="G34" s="60">
        <v>15</v>
      </c>
      <c r="H34" s="30">
        <v>0.4</v>
      </c>
      <c r="I34" s="30">
        <v>1.25</v>
      </c>
      <c r="J34" s="30">
        <f t="shared" si="14"/>
        <v>120</v>
      </c>
      <c r="K34" s="30">
        <f t="shared" si="15"/>
        <v>375</v>
      </c>
      <c r="L34" s="62">
        <v>5</v>
      </c>
    </row>
    <row r="35" spans="1:12" x14ac:dyDescent="0.2">
      <c r="A35" s="57"/>
      <c r="B35" s="57" t="s">
        <v>132</v>
      </c>
      <c r="C35" s="28" t="s">
        <v>133</v>
      </c>
      <c r="D35" s="29">
        <f t="shared" si="12"/>
        <v>300</v>
      </c>
      <c r="E35" s="29">
        <f t="shared" si="13"/>
        <v>385</v>
      </c>
      <c r="F35" s="59">
        <f t="shared" si="16"/>
        <v>300</v>
      </c>
      <c r="G35" s="60">
        <v>15</v>
      </c>
      <c r="H35" s="30">
        <v>1</v>
      </c>
      <c r="I35" s="30">
        <v>1.29</v>
      </c>
      <c r="J35" s="30">
        <f t="shared" si="14"/>
        <v>300</v>
      </c>
      <c r="K35" s="30">
        <f t="shared" si="15"/>
        <v>387</v>
      </c>
      <c r="L35" s="62">
        <v>5</v>
      </c>
    </row>
    <row r="36" spans="1:12" x14ac:dyDescent="0.2">
      <c r="A36" s="57"/>
      <c r="B36" s="57" t="s">
        <v>140</v>
      </c>
      <c r="C36" s="28" t="s">
        <v>141</v>
      </c>
      <c r="D36" s="29">
        <f t="shared" si="12"/>
        <v>450</v>
      </c>
      <c r="E36" s="29">
        <f t="shared" si="13"/>
        <v>1080</v>
      </c>
      <c r="F36" s="59">
        <f t="shared" si="16"/>
        <v>600</v>
      </c>
      <c r="G36" s="60">
        <v>30</v>
      </c>
      <c r="H36" s="30">
        <v>0.75</v>
      </c>
      <c r="I36" s="30">
        <v>1.8</v>
      </c>
      <c r="J36" s="30">
        <f t="shared" si="14"/>
        <v>450</v>
      </c>
      <c r="K36" s="30">
        <f t="shared" si="15"/>
        <v>1080</v>
      </c>
      <c r="L36" s="62">
        <v>5</v>
      </c>
    </row>
    <row r="37" spans="1:12" x14ac:dyDescent="0.2">
      <c r="A37" s="57"/>
      <c r="B37" s="57" t="s">
        <v>148</v>
      </c>
      <c r="C37" s="28" t="s">
        <v>149</v>
      </c>
      <c r="D37" s="29">
        <f t="shared" si="12"/>
        <v>300</v>
      </c>
      <c r="E37" s="29">
        <f t="shared" si="13"/>
        <v>720</v>
      </c>
      <c r="F37" s="59">
        <f t="shared" si="16"/>
        <v>400</v>
      </c>
      <c r="G37" s="60">
        <v>20</v>
      </c>
      <c r="H37" s="30">
        <v>0.75</v>
      </c>
      <c r="I37" s="30">
        <v>1.8</v>
      </c>
      <c r="J37" s="30">
        <f t="shared" si="14"/>
        <v>300</v>
      </c>
      <c r="K37" s="30">
        <f t="shared" si="15"/>
        <v>720</v>
      </c>
      <c r="L37" s="62">
        <v>5</v>
      </c>
    </row>
    <row r="38" spans="1:12" x14ac:dyDescent="0.2">
      <c r="A38" s="57"/>
      <c r="B38" s="57" t="s">
        <v>156</v>
      </c>
      <c r="C38" s="28" t="s">
        <v>157</v>
      </c>
      <c r="D38" s="29">
        <f t="shared" si="12"/>
        <v>825</v>
      </c>
      <c r="E38" s="29">
        <f t="shared" si="13"/>
        <v>1980</v>
      </c>
      <c r="F38" s="59">
        <f t="shared" si="16"/>
        <v>1100</v>
      </c>
      <c r="G38" s="60">
        <v>55</v>
      </c>
      <c r="H38" s="30">
        <v>0.75</v>
      </c>
      <c r="I38" s="30">
        <v>1.8</v>
      </c>
      <c r="J38" s="30">
        <f t="shared" si="14"/>
        <v>825</v>
      </c>
      <c r="K38" s="30">
        <f t="shared" si="15"/>
        <v>1980</v>
      </c>
      <c r="L38" s="62">
        <v>5</v>
      </c>
    </row>
    <row r="39" spans="1:12" x14ac:dyDescent="0.2">
      <c r="A39" s="57"/>
      <c r="B39" s="57" t="s">
        <v>164</v>
      </c>
      <c r="C39" s="28" t="s">
        <v>165</v>
      </c>
      <c r="D39" s="29">
        <f t="shared" si="12"/>
        <v>525</v>
      </c>
      <c r="E39" s="29">
        <f t="shared" si="13"/>
        <v>1260</v>
      </c>
      <c r="F39" s="59">
        <f t="shared" si="16"/>
        <v>700</v>
      </c>
      <c r="G39" s="60">
        <v>35</v>
      </c>
      <c r="H39" s="30">
        <v>0.75</v>
      </c>
      <c r="I39" s="30">
        <v>1.8</v>
      </c>
      <c r="J39" s="30">
        <f t="shared" si="14"/>
        <v>525</v>
      </c>
      <c r="K39" s="30">
        <f t="shared" si="15"/>
        <v>1260</v>
      </c>
      <c r="L39" s="62">
        <v>5</v>
      </c>
    </row>
    <row r="40" spans="1:12" x14ac:dyDescent="0.2">
      <c r="A40" s="57"/>
      <c r="B40" s="57" t="s">
        <v>172</v>
      </c>
      <c r="C40" s="28" t="s">
        <v>173</v>
      </c>
      <c r="D40" s="29">
        <f t="shared" si="12"/>
        <v>1350</v>
      </c>
      <c r="E40" s="29">
        <f t="shared" si="13"/>
        <v>3240</v>
      </c>
      <c r="F40" s="59">
        <f t="shared" si="16"/>
        <v>1800</v>
      </c>
      <c r="G40" s="60">
        <v>90</v>
      </c>
      <c r="H40" s="30">
        <v>0.75</v>
      </c>
      <c r="I40" s="30">
        <v>1.8</v>
      </c>
      <c r="J40" s="30">
        <f t="shared" si="14"/>
        <v>1350</v>
      </c>
      <c r="K40" s="30">
        <f t="shared" si="15"/>
        <v>3240</v>
      </c>
      <c r="L40" s="62">
        <v>5</v>
      </c>
    </row>
    <row r="41" spans="1:12" x14ac:dyDescent="0.2">
      <c r="A41" s="57"/>
      <c r="B41" s="57" t="s">
        <v>180</v>
      </c>
      <c r="C41" s="28" t="s">
        <v>181</v>
      </c>
      <c r="D41" s="29">
        <f t="shared" si="12"/>
        <v>1200</v>
      </c>
      <c r="E41" s="29">
        <f t="shared" si="13"/>
        <v>2880</v>
      </c>
      <c r="F41" s="59">
        <f t="shared" si="16"/>
        <v>1600</v>
      </c>
      <c r="G41" s="60">
        <v>80</v>
      </c>
      <c r="H41" s="30">
        <v>0.75</v>
      </c>
      <c r="I41" s="30">
        <v>1.8</v>
      </c>
      <c r="J41" s="30">
        <f t="shared" si="14"/>
        <v>1200</v>
      </c>
      <c r="K41" s="30">
        <f t="shared" si="15"/>
        <v>2880</v>
      </c>
      <c r="L41" s="62">
        <v>5</v>
      </c>
    </row>
    <row r="42" spans="1:12" x14ac:dyDescent="0.2">
      <c r="A42" s="57"/>
      <c r="B42" s="57" t="s">
        <v>188</v>
      </c>
      <c r="C42" s="28" t="s">
        <v>189</v>
      </c>
      <c r="D42" s="29">
        <f t="shared" si="12"/>
        <v>3000</v>
      </c>
      <c r="E42" s="29">
        <f t="shared" si="13"/>
        <v>7200</v>
      </c>
      <c r="F42" s="59">
        <f t="shared" si="16"/>
        <v>4000</v>
      </c>
      <c r="G42" s="60">
        <v>200</v>
      </c>
      <c r="H42" s="30">
        <v>0.75</v>
      </c>
      <c r="I42" s="30">
        <v>1.8</v>
      </c>
      <c r="J42" s="30">
        <f t="shared" si="14"/>
        <v>3000</v>
      </c>
      <c r="K42" s="30">
        <f t="shared" si="15"/>
        <v>7200</v>
      </c>
      <c r="L42" s="62">
        <v>5</v>
      </c>
    </row>
    <row r="43" spans="1:12" x14ac:dyDescent="0.2">
      <c r="A43" s="57"/>
      <c r="B43" s="57" t="s">
        <v>196</v>
      </c>
      <c r="C43" s="28" t="s">
        <v>197</v>
      </c>
      <c r="D43" s="29">
        <f t="shared" ref="D43:D47" si="17">MROUND(J43, L43)</f>
        <v>1650</v>
      </c>
      <c r="E43" s="29">
        <f t="shared" ref="E43:E47" si="18">MROUND(K43, L43)</f>
        <v>3960</v>
      </c>
      <c r="F43" s="59">
        <f t="shared" si="16"/>
        <v>2200</v>
      </c>
      <c r="G43" s="60">
        <v>110</v>
      </c>
      <c r="H43" s="30">
        <v>0.75</v>
      </c>
      <c r="I43" s="30">
        <v>1.8</v>
      </c>
      <c r="J43" s="30">
        <f t="shared" ref="J43:J47" si="19">(F43*H43)</f>
        <v>1650</v>
      </c>
      <c r="K43" s="30">
        <f t="shared" ref="K43:K47" si="20">(F43*I43)</f>
        <v>3960</v>
      </c>
      <c r="L43" s="62">
        <v>5</v>
      </c>
    </row>
    <row r="44" spans="1:12" x14ac:dyDescent="0.2">
      <c r="A44" s="57"/>
      <c r="B44" s="57" t="s">
        <v>204</v>
      </c>
      <c r="C44" s="28" t="s">
        <v>205</v>
      </c>
      <c r="D44" s="29">
        <f t="shared" si="17"/>
        <v>3750</v>
      </c>
      <c r="E44" s="29">
        <f t="shared" si="18"/>
        <v>9000</v>
      </c>
      <c r="F44" s="59">
        <f t="shared" ref="F44:F54" si="21">($D$4/10*G44)</f>
        <v>5000</v>
      </c>
      <c r="G44" s="60">
        <v>250</v>
      </c>
      <c r="H44" s="30">
        <v>0.75</v>
      </c>
      <c r="I44" s="30">
        <v>1.8</v>
      </c>
      <c r="J44" s="30">
        <f t="shared" si="19"/>
        <v>3750</v>
      </c>
      <c r="K44" s="30">
        <f t="shared" si="20"/>
        <v>9000</v>
      </c>
      <c r="L44" s="62">
        <v>5</v>
      </c>
    </row>
    <row r="45" spans="1:12" x14ac:dyDescent="0.2">
      <c r="A45" s="57"/>
      <c r="B45" s="57" t="s">
        <v>212</v>
      </c>
      <c r="C45" s="28" t="s">
        <v>213</v>
      </c>
      <c r="D45" s="29">
        <f t="shared" si="17"/>
        <v>750</v>
      </c>
      <c r="E45" s="29">
        <f t="shared" si="18"/>
        <v>2250</v>
      </c>
      <c r="F45" s="59">
        <f t="shared" si="21"/>
        <v>1500</v>
      </c>
      <c r="G45" s="60">
        <v>75</v>
      </c>
      <c r="H45" s="30">
        <v>0.5</v>
      </c>
      <c r="I45" s="30">
        <v>1.5</v>
      </c>
      <c r="J45" s="30">
        <f t="shared" si="19"/>
        <v>750</v>
      </c>
      <c r="K45" s="30">
        <f t="shared" si="20"/>
        <v>2250</v>
      </c>
      <c r="L45" s="62">
        <v>5</v>
      </c>
    </row>
    <row r="46" spans="1:12" x14ac:dyDescent="0.2">
      <c r="A46" s="57"/>
      <c r="B46" s="57" t="s">
        <v>220</v>
      </c>
      <c r="C46" s="28" t="s">
        <v>221</v>
      </c>
      <c r="D46" s="29">
        <f t="shared" si="17"/>
        <v>1000</v>
      </c>
      <c r="E46" s="29">
        <f t="shared" si="18"/>
        <v>3750</v>
      </c>
      <c r="F46" s="59">
        <f t="shared" si="21"/>
        <v>2500</v>
      </c>
      <c r="G46" s="60">
        <v>125</v>
      </c>
      <c r="H46" s="30">
        <v>0.4</v>
      </c>
      <c r="I46" s="30">
        <v>1.5</v>
      </c>
      <c r="J46" s="30">
        <f t="shared" si="19"/>
        <v>1000</v>
      </c>
      <c r="K46" s="30">
        <f t="shared" si="20"/>
        <v>3750</v>
      </c>
      <c r="L46" s="62">
        <v>5</v>
      </c>
    </row>
    <row r="47" spans="1:12" x14ac:dyDescent="0.2">
      <c r="A47" s="57"/>
      <c r="B47" s="57" t="s">
        <v>228</v>
      </c>
      <c r="C47" s="28" t="s">
        <v>229</v>
      </c>
      <c r="D47" s="29">
        <f t="shared" si="17"/>
        <v>2400</v>
      </c>
      <c r="E47" s="29">
        <f t="shared" si="18"/>
        <v>9000</v>
      </c>
      <c r="F47" s="59">
        <f t="shared" si="21"/>
        <v>6000</v>
      </c>
      <c r="G47" s="60">
        <v>300</v>
      </c>
      <c r="H47" s="30">
        <v>0.4</v>
      </c>
      <c r="I47" s="30">
        <v>1.5</v>
      </c>
      <c r="J47" s="30">
        <f t="shared" si="19"/>
        <v>2400</v>
      </c>
      <c r="K47" s="30">
        <f t="shared" si="20"/>
        <v>9000</v>
      </c>
      <c r="L47" s="62">
        <v>5</v>
      </c>
    </row>
    <row r="48" spans="1:12" ht="15" x14ac:dyDescent="0.25">
      <c r="A48" s="57"/>
      <c r="B48" s="57"/>
      <c r="C48" s="27" t="s">
        <v>398</v>
      </c>
      <c r="D48" s="29">
        <f>MROUND(J48, L48)</f>
        <v>0</v>
      </c>
      <c r="E48" s="29">
        <f>MROUND(K48, L48)</f>
        <v>0</v>
      </c>
      <c r="F48" s="59"/>
      <c r="G48" s="60"/>
      <c r="J48" s="30">
        <f>(F48*H48)</f>
        <v>0</v>
      </c>
      <c r="K48" s="30">
        <f>(F48*I48)</f>
        <v>0</v>
      </c>
      <c r="L48" s="62"/>
    </row>
    <row r="49" spans="1:12" x14ac:dyDescent="0.2">
      <c r="A49" s="57"/>
      <c r="B49" s="57" t="s">
        <v>236</v>
      </c>
      <c r="C49" s="28" t="s">
        <v>366</v>
      </c>
      <c r="D49" s="29">
        <f t="shared" ref="D49:D58" si="22">MROUND(J49, L49)</f>
        <v>150</v>
      </c>
      <c r="E49" s="29">
        <f t="shared" ref="E49:E58" si="23">MROUND(K49, L49)</f>
        <v>450</v>
      </c>
      <c r="F49" s="59">
        <f t="shared" si="21"/>
        <v>300</v>
      </c>
      <c r="G49" s="60">
        <v>15</v>
      </c>
      <c r="H49" s="30">
        <v>0.5</v>
      </c>
      <c r="I49" s="30">
        <v>1.5</v>
      </c>
      <c r="J49" s="30">
        <f t="shared" ref="J49:J52" si="24">(F49*H49)</f>
        <v>150</v>
      </c>
      <c r="K49" s="30">
        <f t="shared" ref="K49:K52" si="25">(F49*I49)</f>
        <v>450</v>
      </c>
      <c r="L49" s="62">
        <v>5</v>
      </c>
    </row>
    <row r="50" spans="1:12" ht="15" x14ac:dyDescent="0.25">
      <c r="A50" s="57"/>
      <c r="B50" s="57"/>
      <c r="C50" s="27" t="s">
        <v>399</v>
      </c>
      <c r="D50" s="29">
        <f>MROUND(J50, L50)</f>
        <v>0</v>
      </c>
      <c r="E50" s="29">
        <f>MROUND(K50, L50)</f>
        <v>0</v>
      </c>
      <c r="F50" s="59"/>
      <c r="G50" s="60"/>
      <c r="J50" s="30">
        <f>(F50*H50)</f>
        <v>0</v>
      </c>
      <c r="K50" s="30">
        <f>(F50*I50)</f>
        <v>0</v>
      </c>
      <c r="L50" s="62"/>
    </row>
    <row r="51" spans="1:12" x14ac:dyDescent="0.2">
      <c r="A51" s="57"/>
      <c r="B51" s="57" t="s">
        <v>243</v>
      </c>
      <c r="C51" s="28" t="s">
        <v>244</v>
      </c>
      <c r="D51" s="29">
        <f t="shared" si="22"/>
        <v>20</v>
      </c>
      <c r="E51" s="29">
        <f t="shared" si="23"/>
        <v>45</v>
      </c>
      <c r="F51" s="59">
        <f t="shared" si="21"/>
        <v>30</v>
      </c>
      <c r="G51" s="63">
        <v>1.5</v>
      </c>
      <c r="H51" s="30">
        <v>0.7</v>
      </c>
      <c r="I51" s="30">
        <v>1.5</v>
      </c>
      <c r="J51" s="30">
        <f t="shared" si="24"/>
        <v>21</v>
      </c>
      <c r="K51" s="30">
        <f t="shared" si="25"/>
        <v>45</v>
      </c>
      <c r="L51" s="62">
        <v>5</v>
      </c>
    </row>
    <row r="52" spans="1:12" x14ac:dyDescent="0.2">
      <c r="A52" s="57"/>
      <c r="B52" s="57" t="s">
        <v>251</v>
      </c>
      <c r="C52" s="28" t="s">
        <v>252</v>
      </c>
      <c r="D52" s="29">
        <f t="shared" si="22"/>
        <v>30</v>
      </c>
      <c r="E52" s="29">
        <f t="shared" si="23"/>
        <v>60</v>
      </c>
      <c r="F52" s="59">
        <f t="shared" si="21"/>
        <v>40</v>
      </c>
      <c r="G52" s="60">
        <v>2</v>
      </c>
      <c r="H52" s="30">
        <v>0.7</v>
      </c>
      <c r="I52" s="30">
        <v>1.5</v>
      </c>
      <c r="J52" s="30">
        <f t="shared" si="24"/>
        <v>28</v>
      </c>
      <c r="K52" s="30">
        <f t="shared" si="25"/>
        <v>60</v>
      </c>
      <c r="L52" s="62">
        <v>5</v>
      </c>
    </row>
    <row r="53" spans="1:12" ht="15" x14ac:dyDescent="0.25">
      <c r="A53" s="57"/>
      <c r="B53" s="57"/>
      <c r="C53" s="27" t="s">
        <v>400</v>
      </c>
      <c r="D53" s="29">
        <f>MROUND(J53, L53)</f>
        <v>0</v>
      </c>
      <c r="E53" s="29">
        <f>MROUND(K53, L53)</f>
        <v>0</v>
      </c>
      <c r="F53" s="59"/>
      <c r="G53" s="60"/>
      <c r="J53" s="30">
        <f>(F53*H53)</f>
        <v>0</v>
      </c>
      <c r="K53" s="30">
        <f>(F53*I53)</f>
        <v>0</v>
      </c>
      <c r="L53" s="62"/>
    </row>
    <row r="54" spans="1:12" x14ac:dyDescent="0.2">
      <c r="A54" s="57"/>
      <c r="B54" s="57" t="s">
        <v>259</v>
      </c>
      <c r="C54" s="28" t="s">
        <v>260</v>
      </c>
      <c r="D54" s="29">
        <f t="shared" si="22"/>
        <v>200</v>
      </c>
      <c r="E54" s="29">
        <f t="shared" si="23"/>
        <v>600</v>
      </c>
      <c r="F54" s="59">
        <f t="shared" si="21"/>
        <v>200</v>
      </c>
      <c r="G54" s="60">
        <v>10</v>
      </c>
      <c r="H54" s="30">
        <v>1</v>
      </c>
      <c r="I54" s="30">
        <v>3</v>
      </c>
      <c r="J54" s="30">
        <f t="shared" ref="J54:J60" si="26">(F54*H54)</f>
        <v>200</v>
      </c>
      <c r="K54" s="30">
        <f t="shared" ref="K54:K60" si="27">(F54*I54)</f>
        <v>600</v>
      </c>
      <c r="L54" s="62">
        <v>5</v>
      </c>
    </row>
    <row r="55" spans="1:12" x14ac:dyDescent="0.2">
      <c r="A55" s="57"/>
      <c r="B55" s="57" t="s">
        <v>267</v>
      </c>
      <c r="C55" s="28" t="s">
        <v>268</v>
      </c>
      <c r="D55" s="29">
        <f t="shared" si="22"/>
        <v>200</v>
      </c>
      <c r="E55" s="29">
        <f t="shared" si="23"/>
        <v>500</v>
      </c>
      <c r="F55" s="59">
        <f t="shared" ref="F55:F60" si="28">($D$4/10*G55)</f>
        <v>200</v>
      </c>
      <c r="G55" s="60">
        <v>10</v>
      </c>
      <c r="H55" s="30">
        <v>1</v>
      </c>
      <c r="I55" s="30">
        <v>2.5</v>
      </c>
      <c r="J55" s="30">
        <f t="shared" si="26"/>
        <v>200</v>
      </c>
      <c r="K55" s="30">
        <f t="shared" si="27"/>
        <v>500</v>
      </c>
      <c r="L55" s="62">
        <v>5</v>
      </c>
    </row>
    <row r="56" spans="1:12" x14ac:dyDescent="0.2">
      <c r="A56" s="57"/>
      <c r="B56" s="57" t="s">
        <v>275</v>
      </c>
      <c r="C56" s="28" t="s">
        <v>282</v>
      </c>
      <c r="D56" s="29">
        <f t="shared" si="22"/>
        <v>300</v>
      </c>
      <c r="E56" s="29">
        <f t="shared" si="23"/>
        <v>690</v>
      </c>
      <c r="F56" s="59">
        <f t="shared" si="28"/>
        <v>300</v>
      </c>
      <c r="G56" s="60">
        <v>15</v>
      </c>
      <c r="H56" s="30">
        <v>1</v>
      </c>
      <c r="I56" s="30">
        <v>2.2999999999999998</v>
      </c>
      <c r="J56" s="30">
        <f t="shared" si="26"/>
        <v>300</v>
      </c>
      <c r="K56" s="30">
        <f t="shared" si="27"/>
        <v>690</v>
      </c>
      <c r="L56" s="62">
        <v>10</v>
      </c>
    </row>
    <row r="57" spans="1:12" x14ac:dyDescent="0.2">
      <c r="A57" s="57"/>
      <c r="B57" s="57" t="s">
        <v>283</v>
      </c>
      <c r="C57" s="28" t="s">
        <v>284</v>
      </c>
      <c r="D57" s="29">
        <f t="shared" si="22"/>
        <v>800</v>
      </c>
      <c r="E57" s="29">
        <f t="shared" si="23"/>
        <v>1600</v>
      </c>
      <c r="F57" s="59">
        <f t="shared" si="28"/>
        <v>800</v>
      </c>
      <c r="G57" s="60">
        <v>40</v>
      </c>
      <c r="H57" s="30">
        <v>1</v>
      </c>
      <c r="I57" s="30">
        <v>2</v>
      </c>
      <c r="J57" s="30">
        <f t="shared" si="26"/>
        <v>800</v>
      </c>
      <c r="K57" s="30">
        <f t="shared" si="27"/>
        <v>1600</v>
      </c>
      <c r="L57" s="62">
        <v>5</v>
      </c>
    </row>
    <row r="58" spans="1:12" x14ac:dyDescent="0.2">
      <c r="A58" s="57"/>
      <c r="B58" s="57" t="s">
        <v>291</v>
      </c>
      <c r="C58" s="28" t="s">
        <v>292</v>
      </c>
      <c r="D58" s="29">
        <f t="shared" si="22"/>
        <v>200</v>
      </c>
      <c r="E58" s="29">
        <f t="shared" si="23"/>
        <v>500</v>
      </c>
      <c r="F58" s="59">
        <f t="shared" si="28"/>
        <v>200</v>
      </c>
      <c r="G58" s="60">
        <v>10</v>
      </c>
      <c r="H58" s="30">
        <v>1</v>
      </c>
      <c r="I58" s="30">
        <v>2.5</v>
      </c>
      <c r="J58" s="30">
        <f t="shared" si="26"/>
        <v>200</v>
      </c>
      <c r="K58" s="30">
        <f t="shared" si="27"/>
        <v>500</v>
      </c>
      <c r="L58" s="62">
        <v>5</v>
      </c>
    </row>
    <row r="59" spans="1:12" x14ac:dyDescent="0.2">
      <c r="A59" s="57"/>
      <c r="B59" s="57" t="s">
        <v>299</v>
      </c>
      <c r="C59" s="28" t="s">
        <v>300</v>
      </c>
      <c r="D59" s="29">
        <f t="shared" ref="D59:D60" si="29">MROUND(J59, L59)</f>
        <v>100</v>
      </c>
      <c r="E59" s="29">
        <f t="shared" ref="E59:E60" si="30">MROUND(K59, L59)</f>
        <v>225</v>
      </c>
      <c r="F59" s="59">
        <f t="shared" si="28"/>
        <v>100</v>
      </c>
      <c r="G59" s="60">
        <v>5</v>
      </c>
      <c r="H59" s="30">
        <v>1</v>
      </c>
      <c r="I59" s="30">
        <v>2.25</v>
      </c>
      <c r="J59" s="30">
        <f t="shared" si="26"/>
        <v>100</v>
      </c>
      <c r="K59" s="30">
        <f t="shared" si="27"/>
        <v>225</v>
      </c>
      <c r="L59" s="62">
        <v>5</v>
      </c>
    </row>
    <row r="60" spans="1:12" x14ac:dyDescent="0.2">
      <c r="A60" s="57"/>
      <c r="B60" s="57" t="s">
        <v>307</v>
      </c>
      <c r="C60" s="28" t="s">
        <v>308</v>
      </c>
      <c r="D60" s="29">
        <f t="shared" si="29"/>
        <v>500</v>
      </c>
      <c r="E60" s="29">
        <f t="shared" si="30"/>
        <v>2000</v>
      </c>
      <c r="F60" s="59">
        <f t="shared" si="28"/>
        <v>500</v>
      </c>
      <c r="G60" s="60">
        <v>25</v>
      </c>
      <c r="H60" s="30">
        <v>1</v>
      </c>
      <c r="I60" s="30">
        <v>4</v>
      </c>
      <c r="J60" s="30">
        <f t="shared" si="26"/>
        <v>500</v>
      </c>
      <c r="K60" s="30">
        <f t="shared" si="27"/>
        <v>2000</v>
      </c>
      <c r="L60" s="62">
        <v>5</v>
      </c>
    </row>
  </sheetData>
  <sheetProtection algorithmName="SHA-512" hashValue="IZZvf2Pln5LnXhx2vc027EBKikUK5OvZNIzv7azcGufyMHRgf/sZgF1EdAmEcU59SFa3x7UZyYZsaDC5lVFgKA==" saltValue="Fejafr9eFMSx2HCrXiUsNg==" spinCount="100000" sheet="1" objects="1" scenarios="1"/>
  <conditionalFormatting sqref="B15 D15:L15 B16:L16 B17 D17:L17 B18:L18 B20:L22 B23:E23 F23:F24 G23:L50 B24 D24:E24 B25:F30 B31:E31 F31:F32 B32 D32:E32 B33:F33 B34:E47 B48 D48:E48 B49:E49 B50 D50:E50 B51:F51 H51:L51 B52:E52 F52:L55 B53 D53:E53 F56 B57:L60">
    <cfRule type="expression" dxfId="23" priority="46">
      <formula>($B15="")+(($F15=0)*($I15=0))</formula>
    </cfRule>
  </conditionalFormatting>
  <conditionalFormatting sqref="B19 D19:L19">
    <cfRule type="expression" dxfId="22" priority="6">
      <formula>($B19="")+(($F19=0)*($I19=0))</formula>
    </cfRule>
  </conditionalFormatting>
  <conditionalFormatting sqref="B54:E56 G56:L56">
    <cfRule type="expression" dxfId="21" priority="14">
      <formula>($B54="")+(($F54=0)*($I54=0))</formula>
    </cfRule>
  </conditionalFormatting>
  <conditionalFormatting sqref="B12:L14">
    <cfRule type="expression" dxfId="20" priority="5">
      <formula>($B12="")+(($F12=0)*($I12=0))</formula>
    </cfRule>
  </conditionalFormatting>
  <conditionalFormatting sqref="C17">
    <cfRule type="expression" dxfId="19" priority="4">
      <formula>($B17="")+(($F17=0)*($I17=0))</formula>
    </cfRule>
  </conditionalFormatting>
  <conditionalFormatting sqref="F34:F50">
    <cfRule type="expression" dxfId="18" priority="32">
      <formula>($B34="")+(($F34=0)*($I34=0))</formula>
    </cfRule>
  </conditionalFormatting>
  <dataValidations count="6">
    <dataValidation allowBlank="1" showInputMessage="1" showErrorMessage="1" prompt="Questo è il fatturato annuo stimato sulla base dei dati che hai inserito" sqref="D8" xr:uid="{3298DDD0-6341-40FD-BC97-DBE4D45D4368}"/>
    <dataValidation type="whole" allowBlank="1" showInputMessage="1" showErrorMessage="1" errorTitle="opplala" error="Sei libero di scegiere il livello che vuoi, ma se scegli il primo livello la tariffa base deve essere compresa fra 130 e 220 euro" prompt="inserisci l'importo che ritieni voler chiedere come compenso base giornaliero (dopo aver letto la guida alle tariffe)._x000a_Questa è la scheda del 1 livello._x000a_Gli importi di base sono fra 130 e 220 euro_x000a_" sqref="D4" xr:uid="{EE887E66-878C-483B-A43C-2C4308F31173}">
      <formula1>130</formula1>
      <formula2>220</formula2>
    </dataValidation>
    <dataValidation allowBlank="1" showErrorMessage="1" prompt="_x000a_" sqref="E4" xr:uid="{7000543B-4653-42D3-A8AE-52F9754AA4EA}"/>
    <dataValidation allowBlank="1" showInputMessage="1" showErrorMessage="1" prompt="immettere il numero di giornate credibilmente fatturate a clienti, nel corso dell'anno" sqref="D5:E5" xr:uid="{B87F294F-FECF-42CB-9691-2EC7D4195BCA}"/>
    <dataValidation allowBlank="1" showInputMessage="1" showErrorMessage="1" prompt="Immettere l'importo del pagamento aggiuntivo in questa cella" sqref="E8" xr:uid="{1C7F0BEE-EE4B-4AAC-8DF2-F840F9884B68}"/>
    <dataValidation allowBlank="1" showInputMessage="1" showErrorMessage="1" prompt="L'interesse cumulativo viene aggiornato automaticamente in questa colonna" sqref="L10" xr:uid="{F4D835BE-7068-4559-BCDE-831FE7344EF4}"/>
  </dataValidations>
  <printOptions horizontalCentered="1"/>
  <pageMargins left="0.4" right="0.4" top="0.4" bottom="0.5" header="0.3" footer="0.3"/>
  <pageSetup paperSize="9" fitToHeight="0" orientation="landscape" r:id="rId1"/>
  <headerFooter differentFirst="1">
    <oddFooter>Page &amp;P of &amp;N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CF305-7DBC-458A-AB38-3004CB8D86AA}">
  <sheetPr>
    <tabColor theme="1" tint="0.499984740745262"/>
    <pageSetUpPr autoPageBreaks="0" fitToPage="1"/>
  </sheetPr>
  <dimension ref="B1:N60"/>
  <sheetViews>
    <sheetView showGridLines="0" zoomScaleNormal="100" workbookViewId="0">
      <pane ySplit="10" topLeftCell="A11" activePane="bottomLeft" state="frozen"/>
      <selection pane="bottomLeft" activeCell="D4" sqref="D4"/>
    </sheetView>
  </sheetViews>
  <sheetFormatPr defaultRowHeight="14.25" x14ac:dyDescent="0.2"/>
  <cols>
    <col min="1" max="1" width="2.625" style="57" customWidth="1"/>
    <col min="2" max="2" width="11.625" style="57" hidden="1" customWidth="1"/>
    <col min="3" max="3" width="49.375" style="57" customWidth="1"/>
    <col min="4" max="4" width="16.125" style="57" customWidth="1"/>
    <col min="5" max="5" width="15.875" style="57" customWidth="1"/>
    <col min="6" max="6" width="16.625" style="57" hidden="1" customWidth="1"/>
    <col min="7" max="7" width="13" style="57" hidden="1" customWidth="1"/>
    <col min="8" max="9" width="15.625" style="57" hidden="1" customWidth="1"/>
    <col min="10" max="10" width="22.25" style="57" hidden="1" customWidth="1"/>
    <col min="11" max="12" width="15.625" style="57" hidden="1" customWidth="1"/>
    <col min="13" max="13" width="15.625" style="57" customWidth="1"/>
    <col min="14" max="14" width="17.625" style="57" customWidth="1"/>
    <col min="15" max="16384" width="9" style="57"/>
  </cols>
  <sheetData>
    <row r="1" spans="2:14" ht="30" customHeight="1" thickBot="1" x14ac:dyDescent="0.25">
      <c r="B1" s="68"/>
      <c r="C1" s="68" t="s">
        <v>0</v>
      </c>
      <c r="D1" s="68"/>
      <c r="E1" s="68"/>
      <c r="F1" s="68"/>
      <c r="G1" s="68"/>
      <c r="H1" s="68"/>
      <c r="I1" s="68"/>
      <c r="J1" s="68"/>
      <c r="K1" s="68"/>
      <c r="L1" s="68"/>
      <c r="M1" s="68"/>
      <c r="N1" s="68"/>
    </row>
    <row r="2" spans="2:14" ht="30" customHeight="1" thickTop="1" thickBot="1" x14ac:dyDescent="0.25">
      <c r="B2" s="68"/>
      <c r="C2" s="68"/>
      <c r="D2" s="68"/>
      <c r="E2" s="68"/>
      <c r="F2" s="68"/>
      <c r="G2" s="68"/>
      <c r="H2" s="68"/>
      <c r="I2" s="68"/>
      <c r="J2" s="69"/>
      <c r="K2" s="69"/>
      <c r="L2" s="69"/>
      <c r="M2" s="68"/>
      <c r="N2" s="68"/>
    </row>
    <row r="3" spans="2:14" ht="20.100000000000001" customHeight="1" thickTop="1" thickBot="1" x14ac:dyDescent="0.25">
      <c r="C3" s="70" t="s">
        <v>362</v>
      </c>
      <c r="D3" s="71"/>
      <c r="E3" s="71"/>
      <c r="F3" s="71"/>
      <c r="G3" s="71"/>
      <c r="H3" s="71"/>
      <c r="J3" s="72"/>
      <c r="K3" s="72"/>
      <c r="L3" s="72"/>
      <c r="M3" s="73"/>
    </row>
    <row r="4" spans="2:14" ht="14.25" customHeight="1" x14ac:dyDescent="0.25">
      <c r="C4" s="74" t="s">
        <v>323</v>
      </c>
      <c r="D4" s="75">
        <v>300</v>
      </c>
      <c r="E4" s="76" t="s">
        <v>416</v>
      </c>
      <c r="F4" s="77" t="s">
        <v>409</v>
      </c>
      <c r="G4" s="78"/>
      <c r="J4" s="79"/>
      <c r="K4" s="80"/>
      <c r="L4" s="81"/>
      <c r="M4" s="82" t="s">
        <v>415</v>
      </c>
    </row>
    <row r="5" spans="2:14" x14ac:dyDescent="0.2">
      <c r="C5" s="83" t="s">
        <v>326</v>
      </c>
      <c r="D5" s="84">
        <v>50</v>
      </c>
      <c r="E5" s="85"/>
      <c r="F5" s="83"/>
      <c r="G5" s="83"/>
      <c r="J5" s="86"/>
      <c r="K5" s="87"/>
      <c r="L5" s="81"/>
      <c r="M5" s="88"/>
    </row>
    <row r="6" spans="2:14" x14ac:dyDescent="0.2">
      <c r="C6" s="83" t="s">
        <v>327</v>
      </c>
      <c r="D6" s="89">
        <f ca="1">TODAY()</f>
        <v>45357</v>
      </c>
      <c r="E6" s="89"/>
      <c r="F6" s="83"/>
      <c r="G6" s="83"/>
      <c r="J6" s="86"/>
      <c r="K6" s="87"/>
      <c r="L6" s="81"/>
      <c r="M6" s="88"/>
    </row>
    <row r="7" spans="2:14" x14ac:dyDescent="0.2">
      <c r="J7" s="79"/>
      <c r="K7" s="80"/>
      <c r="L7" s="80"/>
      <c r="M7" s="88"/>
    </row>
    <row r="8" spans="2:14" x14ac:dyDescent="0.2">
      <c r="C8" s="83" t="s">
        <v>403</v>
      </c>
      <c r="D8" s="90">
        <f>(D4*D5)</f>
        <v>15000</v>
      </c>
      <c r="E8" s="90"/>
      <c r="F8" s="83"/>
      <c r="G8" s="83"/>
      <c r="J8" s="86"/>
      <c r="K8" s="91"/>
      <c r="L8" s="91"/>
      <c r="M8" s="88"/>
    </row>
    <row r="9" spans="2:14" x14ac:dyDescent="0.2">
      <c r="J9" s="79"/>
      <c r="K9" s="80"/>
      <c r="L9" s="80"/>
      <c r="M9" s="88"/>
    </row>
    <row r="10" spans="2:14" ht="35.1" customHeight="1" x14ac:dyDescent="0.2">
      <c r="B10" s="92" t="s">
        <v>315</v>
      </c>
      <c r="C10" s="92" t="s">
        <v>316</v>
      </c>
      <c r="D10" s="92" t="s">
        <v>363</v>
      </c>
      <c r="E10" s="92" t="s">
        <v>328</v>
      </c>
      <c r="F10" s="93" t="s">
        <v>317</v>
      </c>
      <c r="G10" s="93" t="s">
        <v>324</v>
      </c>
      <c r="H10" s="93" t="s">
        <v>318</v>
      </c>
      <c r="I10" s="93" t="s">
        <v>319</v>
      </c>
      <c r="J10" s="93" t="s">
        <v>320</v>
      </c>
      <c r="K10" s="93" t="s">
        <v>321</v>
      </c>
      <c r="L10" s="93" t="s">
        <v>322</v>
      </c>
    </row>
    <row r="11" spans="2:14" ht="15" x14ac:dyDescent="0.25">
      <c r="C11" s="27" t="s">
        <v>393</v>
      </c>
      <c r="D11" s="26"/>
      <c r="E11" s="26"/>
    </row>
    <row r="12" spans="2:14" x14ac:dyDescent="0.2">
      <c r="B12" s="57" t="s">
        <v>3</v>
      </c>
      <c r="C12" s="28" t="s">
        <v>2</v>
      </c>
      <c r="D12" s="29">
        <f t="shared" ref="D12:D22" si="0">MROUND(J12, L12)</f>
        <v>190</v>
      </c>
      <c r="E12" s="29">
        <f t="shared" ref="E12:E22" si="1">MROUND(K12, L12)</f>
        <v>340</v>
      </c>
      <c r="F12" s="94">
        <f t="shared" ref="F12:F22" si="2">($D$4/10*G12)</f>
        <v>270</v>
      </c>
      <c r="G12" s="95">
        <v>9</v>
      </c>
      <c r="H12" s="57">
        <v>0.7</v>
      </c>
      <c r="I12" s="57">
        <v>1.25</v>
      </c>
      <c r="J12" s="58">
        <f t="shared" ref="J12:J18" si="3">(F12*H12)</f>
        <v>189</v>
      </c>
      <c r="K12" s="57">
        <f t="shared" ref="K12:K18" si="4">(F12*I12)</f>
        <v>337.5</v>
      </c>
      <c r="L12" s="96">
        <v>10</v>
      </c>
    </row>
    <row r="13" spans="2:14" x14ac:dyDescent="0.2">
      <c r="B13" s="57" t="s">
        <v>11</v>
      </c>
      <c r="C13" s="28" t="s">
        <v>10</v>
      </c>
      <c r="D13" s="29">
        <f t="shared" si="0"/>
        <v>250</v>
      </c>
      <c r="E13" s="29">
        <f t="shared" si="1"/>
        <v>410</v>
      </c>
      <c r="F13" s="94">
        <f t="shared" si="2"/>
        <v>330</v>
      </c>
      <c r="G13" s="95">
        <v>11</v>
      </c>
      <c r="H13" s="57">
        <v>0.75</v>
      </c>
      <c r="I13" s="57">
        <v>1.25</v>
      </c>
      <c r="J13" s="57">
        <f t="shared" si="3"/>
        <v>247.5</v>
      </c>
      <c r="K13" s="57">
        <f t="shared" si="4"/>
        <v>412.5</v>
      </c>
      <c r="L13" s="96">
        <v>10</v>
      </c>
    </row>
    <row r="14" spans="2:14" x14ac:dyDescent="0.2">
      <c r="B14" s="57" t="s">
        <v>19</v>
      </c>
      <c r="C14" s="28" t="s">
        <v>18</v>
      </c>
      <c r="D14" s="29">
        <f t="shared" si="0"/>
        <v>230</v>
      </c>
      <c r="E14" s="29">
        <f t="shared" si="1"/>
        <v>380</v>
      </c>
      <c r="F14" s="94">
        <f t="shared" si="2"/>
        <v>300</v>
      </c>
      <c r="G14" s="95">
        <v>10</v>
      </c>
      <c r="H14" s="57">
        <v>0.75</v>
      </c>
      <c r="I14" s="57">
        <v>1.25</v>
      </c>
      <c r="J14" s="57">
        <f t="shared" si="3"/>
        <v>225</v>
      </c>
      <c r="K14" s="57">
        <f t="shared" si="4"/>
        <v>375</v>
      </c>
      <c r="L14" s="96">
        <v>10</v>
      </c>
    </row>
    <row r="15" spans="2:14" ht="15" x14ac:dyDescent="0.25">
      <c r="C15" s="27" t="s">
        <v>394</v>
      </c>
      <c r="D15" s="29">
        <f>MROUND(J15, L15)</f>
        <v>0</v>
      </c>
      <c r="E15" s="29">
        <f>MROUND(K15, L15)</f>
        <v>0</v>
      </c>
      <c r="F15" s="94"/>
      <c r="G15" s="95"/>
      <c r="J15" s="57">
        <f>(F15*H15)</f>
        <v>0</v>
      </c>
      <c r="K15" s="57">
        <f>(F15*I15)</f>
        <v>0</v>
      </c>
      <c r="L15" s="96"/>
    </row>
    <row r="16" spans="2:14" x14ac:dyDescent="0.2">
      <c r="B16" s="57" t="s">
        <v>26</v>
      </c>
      <c r="C16" s="28" t="s">
        <v>404</v>
      </c>
      <c r="D16" s="29">
        <f t="shared" si="0"/>
        <v>13</v>
      </c>
      <c r="E16" s="29">
        <f t="shared" si="1"/>
        <v>26</v>
      </c>
      <c r="F16" s="94">
        <f t="shared" si="2"/>
        <v>21</v>
      </c>
      <c r="G16" s="95">
        <v>0.7</v>
      </c>
      <c r="H16" s="57">
        <v>0.6</v>
      </c>
      <c r="I16" s="57">
        <v>1.25</v>
      </c>
      <c r="J16" s="57">
        <f t="shared" si="3"/>
        <v>12.6</v>
      </c>
      <c r="K16" s="57">
        <f t="shared" si="4"/>
        <v>26.25</v>
      </c>
      <c r="L16" s="96">
        <v>1</v>
      </c>
    </row>
    <row r="17" spans="2:12" x14ac:dyDescent="0.2">
      <c r="B17" s="57" t="s">
        <v>33</v>
      </c>
      <c r="C17" s="28" t="s">
        <v>405</v>
      </c>
      <c r="D17" s="29">
        <f t="shared" si="0"/>
        <v>130</v>
      </c>
      <c r="E17" s="29">
        <f t="shared" si="1"/>
        <v>220</v>
      </c>
      <c r="F17" s="94">
        <f t="shared" si="2"/>
        <v>180</v>
      </c>
      <c r="G17" s="95">
        <v>6</v>
      </c>
      <c r="H17" s="57">
        <v>0.7</v>
      </c>
      <c r="I17" s="57">
        <v>1.2</v>
      </c>
      <c r="J17" s="57">
        <f t="shared" si="3"/>
        <v>125.99999999999999</v>
      </c>
      <c r="K17" s="57">
        <f t="shared" si="4"/>
        <v>216</v>
      </c>
      <c r="L17" s="96">
        <v>10</v>
      </c>
    </row>
    <row r="18" spans="2:12" x14ac:dyDescent="0.2">
      <c r="B18" s="57" t="s">
        <v>41</v>
      </c>
      <c r="C18" s="28" t="s">
        <v>40</v>
      </c>
      <c r="D18" s="29">
        <f t="shared" si="0"/>
        <v>210</v>
      </c>
      <c r="E18" s="29">
        <f t="shared" si="1"/>
        <v>380</v>
      </c>
      <c r="F18" s="94">
        <f t="shared" si="2"/>
        <v>300</v>
      </c>
      <c r="G18" s="95">
        <v>10</v>
      </c>
      <c r="H18" s="57">
        <v>0.7</v>
      </c>
      <c r="I18" s="57">
        <v>1.25</v>
      </c>
      <c r="J18" s="57">
        <f t="shared" si="3"/>
        <v>210</v>
      </c>
      <c r="K18" s="57">
        <f t="shared" si="4"/>
        <v>375</v>
      </c>
      <c r="L18" s="96">
        <v>10</v>
      </c>
    </row>
    <row r="19" spans="2:12" ht="15" x14ac:dyDescent="0.25">
      <c r="C19" s="27" t="s">
        <v>395</v>
      </c>
      <c r="D19" s="29">
        <f>MROUND(J19, L19)</f>
        <v>0</v>
      </c>
      <c r="E19" s="29">
        <f>MROUND(K19, L19)</f>
        <v>0</v>
      </c>
      <c r="F19" s="94"/>
      <c r="G19" s="95"/>
      <c r="J19" s="57">
        <f>(F19*H19)</f>
        <v>0</v>
      </c>
      <c r="K19" s="57">
        <f>(F19*I19)</f>
        <v>0</v>
      </c>
      <c r="L19" s="96"/>
    </row>
    <row r="20" spans="2:12" x14ac:dyDescent="0.2">
      <c r="B20" s="57" t="s">
        <v>47</v>
      </c>
      <c r="C20" s="28" t="s">
        <v>325</v>
      </c>
      <c r="D20" s="29">
        <f t="shared" si="0"/>
        <v>790</v>
      </c>
      <c r="E20" s="29">
        <f t="shared" si="1"/>
        <v>1310</v>
      </c>
      <c r="F20" s="94">
        <f t="shared" si="2"/>
        <v>1050</v>
      </c>
      <c r="G20" s="95">
        <v>35</v>
      </c>
      <c r="H20" s="57">
        <v>0.75</v>
      </c>
      <c r="I20" s="57">
        <v>1.25</v>
      </c>
      <c r="J20" s="57">
        <f t="shared" ref="J20:J29" si="5">(F20*H20)</f>
        <v>787.5</v>
      </c>
      <c r="K20" s="57">
        <f t="shared" ref="K20:K29" si="6">(F20*I20)</f>
        <v>1312.5</v>
      </c>
      <c r="L20" s="96">
        <v>10</v>
      </c>
    </row>
    <row r="21" spans="2:12" x14ac:dyDescent="0.2">
      <c r="B21" s="57" t="s">
        <v>54</v>
      </c>
      <c r="C21" s="28" t="s">
        <v>350</v>
      </c>
      <c r="D21" s="29">
        <f t="shared" si="0"/>
        <v>30</v>
      </c>
      <c r="E21" s="29">
        <f t="shared" si="1"/>
        <v>60</v>
      </c>
      <c r="F21" s="94">
        <f t="shared" si="2"/>
        <v>45</v>
      </c>
      <c r="G21" s="95">
        <v>1.5</v>
      </c>
      <c r="H21" s="57">
        <v>0.75</v>
      </c>
      <c r="I21" s="57">
        <v>1.3</v>
      </c>
      <c r="J21" s="57">
        <f t="shared" si="5"/>
        <v>33.75</v>
      </c>
      <c r="K21" s="57">
        <f t="shared" si="6"/>
        <v>58.5</v>
      </c>
      <c r="L21" s="96">
        <v>10</v>
      </c>
    </row>
    <row r="22" spans="2:12" x14ac:dyDescent="0.2">
      <c r="B22" s="57" t="s">
        <v>352</v>
      </c>
      <c r="C22" s="28" t="s">
        <v>358</v>
      </c>
      <c r="D22" s="29">
        <f t="shared" si="0"/>
        <v>110</v>
      </c>
      <c r="E22" s="29">
        <f t="shared" si="1"/>
        <v>200</v>
      </c>
      <c r="F22" s="94">
        <f t="shared" si="2"/>
        <v>150</v>
      </c>
      <c r="G22" s="95">
        <v>5</v>
      </c>
      <c r="H22" s="57">
        <v>0.75</v>
      </c>
      <c r="I22" s="57">
        <v>1.3</v>
      </c>
      <c r="J22" s="57">
        <f t="shared" si="5"/>
        <v>112.5</v>
      </c>
      <c r="K22" s="57">
        <f t="shared" si="6"/>
        <v>195</v>
      </c>
      <c r="L22" s="96">
        <v>10</v>
      </c>
    </row>
    <row r="23" spans="2:12" x14ac:dyDescent="0.2">
      <c r="B23" s="57" t="s">
        <v>61</v>
      </c>
      <c r="C23" s="28" t="s">
        <v>359</v>
      </c>
      <c r="D23" s="29">
        <f t="shared" ref="D23:D31" si="7">MROUND(J23, L23)</f>
        <v>150</v>
      </c>
      <c r="E23" s="29">
        <f t="shared" ref="E23:E31" si="8">MROUND(K23, L23)</f>
        <v>230</v>
      </c>
      <c r="F23" s="94">
        <f t="shared" ref="F23:F33" si="9">($D$4/10*G23)</f>
        <v>195</v>
      </c>
      <c r="G23" s="95">
        <v>6.5</v>
      </c>
      <c r="H23" s="57">
        <v>0.75</v>
      </c>
      <c r="I23" s="57">
        <v>1.2</v>
      </c>
      <c r="J23" s="57">
        <f t="shared" si="5"/>
        <v>146.25</v>
      </c>
      <c r="K23" s="57">
        <f t="shared" si="6"/>
        <v>234</v>
      </c>
      <c r="L23" s="96">
        <v>10</v>
      </c>
    </row>
    <row r="24" spans="2:12" ht="15" x14ac:dyDescent="0.25">
      <c r="C24" s="27" t="s">
        <v>396</v>
      </c>
      <c r="D24" s="29">
        <f>MROUND(J24, L24)</f>
        <v>0</v>
      </c>
      <c r="E24" s="29">
        <f>MROUND(K24, L24)</f>
        <v>0</v>
      </c>
      <c r="F24" s="94"/>
      <c r="G24" s="95"/>
      <c r="J24" s="57">
        <f>(F24*H24)</f>
        <v>0</v>
      </c>
      <c r="K24" s="57">
        <f>(F24*I24)</f>
        <v>0</v>
      </c>
      <c r="L24" s="96"/>
    </row>
    <row r="25" spans="2:12" x14ac:dyDescent="0.2">
      <c r="B25" s="57" t="s">
        <v>68</v>
      </c>
      <c r="C25" s="28" t="s">
        <v>406</v>
      </c>
      <c r="D25" s="29">
        <f t="shared" si="7"/>
        <v>30</v>
      </c>
      <c r="E25" s="29">
        <f t="shared" si="8"/>
        <v>70</v>
      </c>
      <c r="F25" s="94">
        <f t="shared" si="9"/>
        <v>45</v>
      </c>
      <c r="G25" s="95">
        <v>1.5</v>
      </c>
      <c r="H25" s="57">
        <v>0.7</v>
      </c>
      <c r="I25" s="57">
        <v>1.6</v>
      </c>
      <c r="J25" s="57">
        <f t="shared" si="5"/>
        <v>31.499999999999996</v>
      </c>
      <c r="K25" s="57">
        <f t="shared" si="6"/>
        <v>72</v>
      </c>
      <c r="L25" s="96">
        <v>10</v>
      </c>
    </row>
    <row r="26" spans="2:12" x14ac:dyDescent="0.2">
      <c r="B26" s="57" t="s">
        <v>75</v>
      </c>
      <c r="C26" s="28" t="s">
        <v>360</v>
      </c>
      <c r="D26" s="29">
        <f t="shared" si="7"/>
        <v>190</v>
      </c>
      <c r="E26" s="29">
        <f t="shared" si="8"/>
        <v>380</v>
      </c>
      <c r="F26" s="94">
        <f t="shared" si="9"/>
        <v>270</v>
      </c>
      <c r="G26" s="95">
        <v>9</v>
      </c>
      <c r="H26" s="57">
        <v>0.7</v>
      </c>
      <c r="I26" s="57">
        <v>1.4</v>
      </c>
      <c r="J26" s="57">
        <f t="shared" si="5"/>
        <v>189</v>
      </c>
      <c r="K26" s="57">
        <f t="shared" si="6"/>
        <v>378</v>
      </c>
      <c r="L26" s="96">
        <v>10</v>
      </c>
    </row>
    <row r="27" spans="2:12" x14ac:dyDescent="0.2">
      <c r="B27" s="57" t="s">
        <v>82</v>
      </c>
      <c r="C27" s="28" t="s">
        <v>407</v>
      </c>
      <c r="D27" s="29">
        <f t="shared" si="7"/>
        <v>100</v>
      </c>
      <c r="E27" s="29">
        <f t="shared" si="8"/>
        <v>160</v>
      </c>
      <c r="F27" s="94">
        <f t="shared" si="9"/>
        <v>120</v>
      </c>
      <c r="G27" s="95">
        <v>4</v>
      </c>
      <c r="H27" s="57">
        <v>0.8</v>
      </c>
      <c r="I27" s="57">
        <v>1.3</v>
      </c>
      <c r="J27" s="57">
        <f t="shared" si="5"/>
        <v>96</v>
      </c>
      <c r="K27" s="57">
        <f t="shared" si="6"/>
        <v>156</v>
      </c>
      <c r="L27" s="96">
        <v>10</v>
      </c>
    </row>
    <row r="28" spans="2:12" x14ac:dyDescent="0.2">
      <c r="B28" s="57" t="s">
        <v>89</v>
      </c>
      <c r="C28" s="28" t="s">
        <v>361</v>
      </c>
      <c r="D28" s="29">
        <f t="shared" si="7"/>
        <v>290</v>
      </c>
      <c r="E28" s="29">
        <f t="shared" si="8"/>
        <v>650</v>
      </c>
      <c r="F28" s="94">
        <f t="shared" si="9"/>
        <v>360</v>
      </c>
      <c r="G28" s="95">
        <v>12</v>
      </c>
      <c r="H28" s="57">
        <v>0.8</v>
      </c>
      <c r="I28" s="57">
        <v>1.8</v>
      </c>
      <c r="J28" s="57">
        <f t="shared" si="5"/>
        <v>288</v>
      </c>
      <c r="K28" s="57">
        <f t="shared" si="6"/>
        <v>648</v>
      </c>
      <c r="L28" s="96">
        <v>10</v>
      </c>
    </row>
    <row r="29" spans="2:12" x14ac:dyDescent="0.2">
      <c r="B29" s="57" t="s">
        <v>96</v>
      </c>
      <c r="C29" s="28" t="s">
        <v>408</v>
      </c>
      <c r="D29" s="29">
        <f t="shared" si="7"/>
        <v>120</v>
      </c>
      <c r="E29" s="29">
        <f t="shared" si="8"/>
        <v>200</v>
      </c>
      <c r="F29" s="94">
        <f t="shared" si="9"/>
        <v>150</v>
      </c>
      <c r="G29" s="95">
        <v>5</v>
      </c>
      <c r="H29" s="57">
        <v>0.8</v>
      </c>
      <c r="I29" s="57">
        <v>1.3</v>
      </c>
      <c r="J29" s="57">
        <f t="shared" si="5"/>
        <v>120</v>
      </c>
      <c r="K29" s="57">
        <f t="shared" si="6"/>
        <v>195</v>
      </c>
      <c r="L29" s="96">
        <v>10</v>
      </c>
    </row>
    <row r="30" spans="2:12" x14ac:dyDescent="0.2">
      <c r="B30" s="57" t="s">
        <v>103</v>
      </c>
      <c r="C30" s="28" t="s">
        <v>364</v>
      </c>
      <c r="D30" s="29">
        <f t="shared" si="7"/>
        <v>410</v>
      </c>
      <c r="E30" s="29">
        <f t="shared" si="8"/>
        <v>770</v>
      </c>
      <c r="F30" s="94">
        <f t="shared" si="9"/>
        <v>450</v>
      </c>
      <c r="G30" s="95">
        <v>15</v>
      </c>
      <c r="H30" s="57">
        <v>0.9</v>
      </c>
      <c r="I30" s="57">
        <v>1.7</v>
      </c>
      <c r="J30" s="57">
        <f t="shared" ref="J30:J31" si="10">(F30*H30)</f>
        <v>405</v>
      </c>
      <c r="K30" s="57">
        <f t="shared" ref="K30:K31" si="11">(F30*I30)</f>
        <v>765</v>
      </c>
      <c r="L30" s="96">
        <v>10</v>
      </c>
    </row>
    <row r="31" spans="2:12" x14ac:dyDescent="0.2">
      <c r="B31" s="57" t="s">
        <v>110</v>
      </c>
      <c r="C31" s="28" t="s">
        <v>365</v>
      </c>
      <c r="D31" s="29">
        <f t="shared" si="7"/>
        <v>3300</v>
      </c>
      <c r="E31" s="29">
        <f t="shared" si="8"/>
        <v>9000</v>
      </c>
      <c r="F31" s="94">
        <f t="shared" si="9"/>
        <v>6000</v>
      </c>
      <c r="G31" s="95">
        <v>200</v>
      </c>
      <c r="H31" s="57">
        <v>0.55000000000000004</v>
      </c>
      <c r="I31" s="57">
        <v>1.5</v>
      </c>
      <c r="J31" s="57">
        <f t="shared" si="10"/>
        <v>3300.0000000000005</v>
      </c>
      <c r="K31" s="57">
        <f t="shared" si="11"/>
        <v>9000</v>
      </c>
      <c r="L31" s="96">
        <v>10</v>
      </c>
    </row>
    <row r="32" spans="2:12" ht="15" x14ac:dyDescent="0.25">
      <c r="C32" s="27" t="s">
        <v>397</v>
      </c>
      <c r="D32" s="29">
        <f>MROUND(J32, L32)</f>
        <v>0</v>
      </c>
      <c r="E32" s="29">
        <f>MROUND(K32, L32)</f>
        <v>0</v>
      </c>
      <c r="F32" s="94"/>
      <c r="G32" s="95"/>
      <c r="J32" s="57">
        <f>(F32*H32)</f>
        <v>0</v>
      </c>
      <c r="K32" s="57">
        <f>(F32*I32)</f>
        <v>0</v>
      </c>
      <c r="L32" s="96"/>
    </row>
    <row r="33" spans="2:12" x14ac:dyDescent="0.2">
      <c r="B33" s="57" t="s">
        <v>118</v>
      </c>
      <c r="C33" s="28" t="s">
        <v>117</v>
      </c>
      <c r="D33" s="29">
        <f t="shared" ref="D33:D41" si="12">MROUND(J33, L33)</f>
        <v>30</v>
      </c>
      <c r="E33" s="29">
        <f t="shared" ref="E33:E41" si="13">MROUND(K33, L33)</f>
        <v>90</v>
      </c>
      <c r="F33" s="94">
        <f t="shared" si="9"/>
        <v>60</v>
      </c>
      <c r="G33" s="95">
        <v>2</v>
      </c>
      <c r="H33" s="57">
        <v>0.5</v>
      </c>
      <c r="I33" s="57">
        <v>1.55</v>
      </c>
      <c r="J33" s="57">
        <f t="shared" ref="J33:J41" si="14">(F33*H33)</f>
        <v>30</v>
      </c>
      <c r="K33" s="57">
        <f t="shared" ref="K33:K41" si="15">(F33*I33)</f>
        <v>93</v>
      </c>
      <c r="L33" s="96">
        <v>10</v>
      </c>
    </row>
    <row r="34" spans="2:12" x14ac:dyDescent="0.2">
      <c r="B34" s="57" t="s">
        <v>126</v>
      </c>
      <c r="C34" s="28" t="s">
        <v>125</v>
      </c>
      <c r="D34" s="29">
        <f t="shared" si="12"/>
        <v>180</v>
      </c>
      <c r="E34" s="29">
        <f t="shared" si="13"/>
        <v>450</v>
      </c>
      <c r="F34" s="94">
        <f t="shared" ref="F34:F42" si="16">($D$4/10*G34)</f>
        <v>360</v>
      </c>
      <c r="G34" s="95">
        <v>12</v>
      </c>
      <c r="H34" s="57">
        <v>0.5</v>
      </c>
      <c r="I34" s="57">
        <v>1.25</v>
      </c>
      <c r="J34" s="57">
        <f t="shared" si="14"/>
        <v>180</v>
      </c>
      <c r="K34" s="57">
        <f t="shared" si="15"/>
        <v>450</v>
      </c>
      <c r="L34" s="96">
        <v>10</v>
      </c>
    </row>
    <row r="35" spans="2:12" x14ac:dyDescent="0.2">
      <c r="B35" s="57" t="s">
        <v>134</v>
      </c>
      <c r="C35" s="28" t="s">
        <v>133</v>
      </c>
      <c r="D35" s="29">
        <f t="shared" si="12"/>
        <v>360</v>
      </c>
      <c r="E35" s="29">
        <f t="shared" si="13"/>
        <v>460</v>
      </c>
      <c r="F35" s="94">
        <f t="shared" si="16"/>
        <v>360</v>
      </c>
      <c r="G35" s="95">
        <v>12</v>
      </c>
      <c r="H35" s="57">
        <v>1</v>
      </c>
      <c r="I35" s="57">
        <v>1.29</v>
      </c>
      <c r="J35" s="57">
        <f t="shared" si="14"/>
        <v>360</v>
      </c>
      <c r="K35" s="57">
        <f t="shared" si="15"/>
        <v>464.40000000000003</v>
      </c>
      <c r="L35" s="96">
        <v>10</v>
      </c>
    </row>
    <row r="36" spans="2:12" x14ac:dyDescent="0.2">
      <c r="B36" s="57" t="s">
        <v>142</v>
      </c>
      <c r="C36" s="28" t="s">
        <v>141</v>
      </c>
      <c r="D36" s="29">
        <f t="shared" si="12"/>
        <v>560</v>
      </c>
      <c r="E36" s="29">
        <f t="shared" si="13"/>
        <v>1350</v>
      </c>
      <c r="F36" s="94">
        <f t="shared" si="16"/>
        <v>750</v>
      </c>
      <c r="G36" s="95">
        <v>25</v>
      </c>
      <c r="H36" s="57">
        <v>0.75</v>
      </c>
      <c r="I36" s="57">
        <v>1.8</v>
      </c>
      <c r="J36" s="57">
        <f t="shared" si="14"/>
        <v>562.5</v>
      </c>
      <c r="K36" s="57">
        <f t="shared" si="15"/>
        <v>1350</v>
      </c>
      <c r="L36" s="96">
        <v>10</v>
      </c>
    </row>
    <row r="37" spans="2:12" x14ac:dyDescent="0.2">
      <c r="B37" s="57" t="s">
        <v>150</v>
      </c>
      <c r="C37" s="28" t="s">
        <v>149</v>
      </c>
      <c r="D37" s="29">
        <f t="shared" si="12"/>
        <v>380</v>
      </c>
      <c r="E37" s="29">
        <f t="shared" si="13"/>
        <v>920</v>
      </c>
      <c r="F37" s="94">
        <f t="shared" si="16"/>
        <v>510</v>
      </c>
      <c r="G37" s="95">
        <v>17</v>
      </c>
      <c r="H37" s="57">
        <v>0.75</v>
      </c>
      <c r="I37" s="57">
        <v>1.8</v>
      </c>
      <c r="J37" s="57">
        <f t="shared" si="14"/>
        <v>382.5</v>
      </c>
      <c r="K37" s="57">
        <f t="shared" si="15"/>
        <v>918</v>
      </c>
      <c r="L37" s="96">
        <v>10</v>
      </c>
    </row>
    <row r="38" spans="2:12" x14ac:dyDescent="0.2">
      <c r="B38" s="57" t="s">
        <v>158</v>
      </c>
      <c r="C38" s="28" t="s">
        <v>157</v>
      </c>
      <c r="D38" s="29">
        <f t="shared" si="12"/>
        <v>900</v>
      </c>
      <c r="E38" s="29">
        <f t="shared" si="13"/>
        <v>2160</v>
      </c>
      <c r="F38" s="94">
        <f t="shared" si="16"/>
        <v>1200</v>
      </c>
      <c r="G38" s="95">
        <v>40</v>
      </c>
      <c r="H38" s="57">
        <v>0.75</v>
      </c>
      <c r="I38" s="57">
        <v>1.8</v>
      </c>
      <c r="J38" s="57">
        <f t="shared" si="14"/>
        <v>900</v>
      </c>
      <c r="K38" s="57">
        <f t="shared" si="15"/>
        <v>2160</v>
      </c>
      <c r="L38" s="96">
        <v>10</v>
      </c>
    </row>
    <row r="39" spans="2:12" x14ac:dyDescent="0.2">
      <c r="B39" s="57" t="s">
        <v>166</v>
      </c>
      <c r="C39" s="28" t="s">
        <v>165</v>
      </c>
      <c r="D39" s="29">
        <f t="shared" si="12"/>
        <v>680</v>
      </c>
      <c r="E39" s="29">
        <f t="shared" si="13"/>
        <v>1620</v>
      </c>
      <c r="F39" s="94">
        <f t="shared" si="16"/>
        <v>900</v>
      </c>
      <c r="G39" s="95">
        <v>30</v>
      </c>
      <c r="H39" s="57">
        <v>0.75</v>
      </c>
      <c r="I39" s="57">
        <v>1.8</v>
      </c>
      <c r="J39" s="57">
        <f t="shared" si="14"/>
        <v>675</v>
      </c>
      <c r="K39" s="57">
        <f t="shared" si="15"/>
        <v>1620</v>
      </c>
      <c r="L39" s="96">
        <v>10</v>
      </c>
    </row>
    <row r="40" spans="2:12" x14ac:dyDescent="0.2">
      <c r="B40" s="57" t="s">
        <v>174</v>
      </c>
      <c r="C40" s="28" t="s">
        <v>173</v>
      </c>
      <c r="D40" s="29">
        <f t="shared" si="12"/>
        <v>1690</v>
      </c>
      <c r="E40" s="29">
        <f t="shared" si="13"/>
        <v>4050</v>
      </c>
      <c r="F40" s="94">
        <f t="shared" si="16"/>
        <v>2250</v>
      </c>
      <c r="G40" s="95">
        <v>75</v>
      </c>
      <c r="H40" s="57">
        <v>0.75</v>
      </c>
      <c r="I40" s="57">
        <v>1.8</v>
      </c>
      <c r="J40" s="57">
        <f t="shared" si="14"/>
        <v>1687.5</v>
      </c>
      <c r="K40" s="57">
        <f t="shared" si="15"/>
        <v>4050</v>
      </c>
      <c r="L40" s="96">
        <v>10</v>
      </c>
    </row>
    <row r="41" spans="2:12" x14ac:dyDescent="0.2">
      <c r="B41" s="57" t="s">
        <v>182</v>
      </c>
      <c r="C41" s="28" t="s">
        <v>181</v>
      </c>
      <c r="D41" s="29">
        <f t="shared" si="12"/>
        <v>1350</v>
      </c>
      <c r="E41" s="29">
        <f t="shared" si="13"/>
        <v>3240</v>
      </c>
      <c r="F41" s="94">
        <f t="shared" si="16"/>
        <v>1800</v>
      </c>
      <c r="G41" s="95">
        <v>60</v>
      </c>
      <c r="H41" s="57">
        <v>0.75</v>
      </c>
      <c r="I41" s="57">
        <v>1.8</v>
      </c>
      <c r="J41" s="57">
        <f t="shared" si="14"/>
        <v>1350</v>
      </c>
      <c r="K41" s="57">
        <f t="shared" si="15"/>
        <v>3240</v>
      </c>
      <c r="L41" s="96">
        <v>10</v>
      </c>
    </row>
    <row r="42" spans="2:12" x14ac:dyDescent="0.2">
      <c r="B42" s="57" t="s">
        <v>190</v>
      </c>
      <c r="C42" s="28" t="s">
        <v>189</v>
      </c>
      <c r="D42" s="29">
        <f t="shared" ref="D42:D47" si="17">MROUND(J42, L42)</f>
        <v>3380</v>
      </c>
      <c r="E42" s="29">
        <f t="shared" ref="E42:E47" si="18">MROUND(K42, L42)</f>
        <v>8100</v>
      </c>
      <c r="F42" s="94">
        <f t="shared" si="16"/>
        <v>4500</v>
      </c>
      <c r="G42" s="95">
        <v>150</v>
      </c>
      <c r="H42" s="57">
        <v>0.75</v>
      </c>
      <c r="I42" s="57">
        <v>1.8</v>
      </c>
      <c r="J42" s="57">
        <f t="shared" ref="J42:J47" si="19">(F42*H42)</f>
        <v>3375</v>
      </c>
      <c r="K42" s="57">
        <f t="shared" ref="K42:K47" si="20">(F42*I42)</f>
        <v>8100</v>
      </c>
      <c r="L42" s="96">
        <v>10</v>
      </c>
    </row>
    <row r="43" spans="2:12" x14ac:dyDescent="0.2">
      <c r="B43" s="57" t="s">
        <v>198</v>
      </c>
      <c r="C43" s="28" t="s">
        <v>197</v>
      </c>
      <c r="D43" s="29">
        <f t="shared" si="17"/>
        <v>1910</v>
      </c>
      <c r="E43" s="29">
        <f t="shared" si="18"/>
        <v>4590</v>
      </c>
      <c r="F43" s="94">
        <f t="shared" ref="F43:F52" si="21">($D$4/10*G43)</f>
        <v>2550</v>
      </c>
      <c r="G43" s="95">
        <v>85</v>
      </c>
      <c r="H43" s="57">
        <v>0.75</v>
      </c>
      <c r="I43" s="57">
        <v>1.8</v>
      </c>
      <c r="J43" s="57">
        <f t="shared" si="19"/>
        <v>1912.5</v>
      </c>
      <c r="K43" s="57">
        <f t="shared" si="20"/>
        <v>4590</v>
      </c>
      <c r="L43" s="96">
        <v>10</v>
      </c>
    </row>
    <row r="44" spans="2:12" x14ac:dyDescent="0.2">
      <c r="B44" s="57" t="s">
        <v>206</v>
      </c>
      <c r="C44" s="28" t="s">
        <v>205</v>
      </c>
      <c r="D44" s="29">
        <f t="shared" si="17"/>
        <v>4500</v>
      </c>
      <c r="E44" s="29">
        <f t="shared" si="18"/>
        <v>10800</v>
      </c>
      <c r="F44" s="94">
        <f t="shared" si="21"/>
        <v>6000</v>
      </c>
      <c r="G44" s="95">
        <v>200</v>
      </c>
      <c r="H44" s="57">
        <v>0.75</v>
      </c>
      <c r="I44" s="57">
        <v>1.8</v>
      </c>
      <c r="J44" s="57">
        <f t="shared" si="19"/>
        <v>4500</v>
      </c>
      <c r="K44" s="57">
        <f t="shared" si="20"/>
        <v>10800</v>
      </c>
      <c r="L44" s="96">
        <v>10</v>
      </c>
    </row>
    <row r="45" spans="2:12" x14ac:dyDescent="0.2">
      <c r="B45" s="57" t="s">
        <v>214</v>
      </c>
      <c r="C45" s="28" t="s">
        <v>213</v>
      </c>
      <c r="D45" s="29">
        <f t="shared" si="17"/>
        <v>1350</v>
      </c>
      <c r="E45" s="29">
        <f t="shared" si="18"/>
        <v>3240</v>
      </c>
      <c r="F45" s="94">
        <f t="shared" si="21"/>
        <v>1800</v>
      </c>
      <c r="G45" s="95">
        <v>60</v>
      </c>
      <c r="H45" s="57">
        <v>0.75</v>
      </c>
      <c r="I45" s="57">
        <v>1.8</v>
      </c>
      <c r="J45" s="57">
        <f t="shared" si="19"/>
        <v>1350</v>
      </c>
      <c r="K45" s="57">
        <f t="shared" si="20"/>
        <v>3240</v>
      </c>
      <c r="L45" s="96">
        <v>10</v>
      </c>
    </row>
    <row r="46" spans="2:12" x14ac:dyDescent="0.2">
      <c r="B46" s="57" t="s">
        <v>222</v>
      </c>
      <c r="C46" s="28" t="s">
        <v>221</v>
      </c>
      <c r="D46" s="29">
        <f t="shared" si="17"/>
        <v>2140</v>
      </c>
      <c r="E46" s="29">
        <f t="shared" si="18"/>
        <v>5130</v>
      </c>
      <c r="F46" s="94">
        <f t="shared" si="21"/>
        <v>2850</v>
      </c>
      <c r="G46" s="95">
        <v>95</v>
      </c>
      <c r="H46" s="57">
        <v>0.75</v>
      </c>
      <c r="I46" s="57">
        <v>1.8</v>
      </c>
      <c r="J46" s="57">
        <f t="shared" si="19"/>
        <v>2137.5</v>
      </c>
      <c r="K46" s="57">
        <f t="shared" si="20"/>
        <v>5130</v>
      </c>
      <c r="L46" s="96">
        <v>10</v>
      </c>
    </row>
    <row r="47" spans="2:12" x14ac:dyDescent="0.2">
      <c r="B47" s="57" t="s">
        <v>230</v>
      </c>
      <c r="C47" s="28" t="s">
        <v>229</v>
      </c>
      <c r="D47" s="29">
        <f t="shared" si="17"/>
        <v>4950</v>
      </c>
      <c r="E47" s="29">
        <f t="shared" si="18"/>
        <v>11880</v>
      </c>
      <c r="F47" s="94">
        <f t="shared" si="21"/>
        <v>6600</v>
      </c>
      <c r="G47" s="95">
        <v>220</v>
      </c>
      <c r="H47" s="57">
        <v>0.75</v>
      </c>
      <c r="I47" s="57">
        <v>1.8</v>
      </c>
      <c r="J47" s="57">
        <f t="shared" si="19"/>
        <v>4950</v>
      </c>
      <c r="K47" s="57">
        <f t="shared" si="20"/>
        <v>11880</v>
      </c>
      <c r="L47" s="96">
        <v>10</v>
      </c>
    </row>
    <row r="48" spans="2:12" ht="15" x14ac:dyDescent="0.25">
      <c r="C48" s="27" t="s">
        <v>398</v>
      </c>
      <c r="D48" s="29">
        <f>MROUND(J48, L48)</f>
        <v>0</v>
      </c>
      <c r="E48" s="29">
        <f>MROUND(K48, L48)</f>
        <v>0</v>
      </c>
      <c r="F48" s="94"/>
      <c r="G48" s="95"/>
      <c r="J48" s="57">
        <f>(F48*H48)</f>
        <v>0</v>
      </c>
      <c r="K48" s="57">
        <f>(F48*I48)</f>
        <v>0</v>
      </c>
      <c r="L48" s="96"/>
    </row>
    <row r="49" spans="2:12" x14ac:dyDescent="0.2">
      <c r="B49" s="57" t="s">
        <v>237</v>
      </c>
      <c r="C49" s="28" t="s">
        <v>366</v>
      </c>
      <c r="D49" s="29">
        <f t="shared" ref="D49:D58" si="22">MROUND(J49, L49)</f>
        <v>180</v>
      </c>
      <c r="E49" s="29">
        <f t="shared" ref="E49:E58" si="23">MROUND(K49, L49)</f>
        <v>540</v>
      </c>
      <c r="F49" s="94">
        <f t="shared" si="21"/>
        <v>360</v>
      </c>
      <c r="G49" s="95">
        <v>12</v>
      </c>
      <c r="H49" s="57">
        <v>0.5</v>
      </c>
      <c r="I49" s="57">
        <v>1.5</v>
      </c>
      <c r="J49" s="57">
        <f t="shared" ref="J49:J52" si="24">(F49*H49)</f>
        <v>180</v>
      </c>
      <c r="K49" s="57">
        <f t="shared" ref="K49:K52" si="25">(F49*I49)</f>
        <v>540</v>
      </c>
      <c r="L49" s="96">
        <v>10</v>
      </c>
    </row>
    <row r="50" spans="2:12" ht="15" x14ac:dyDescent="0.25">
      <c r="C50" s="27" t="s">
        <v>399</v>
      </c>
      <c r="D50" s="29">
        <f>MROUND(J50, L50)</f>
        <v>0</v>
      </c>
      <c r="E50" s="29">
        <f>MROUND(K50, L50)</f>
        <v>0</v>
      </c>
      <c r="F50" s="94"/>
      <c r="G50" s="95"/>
      <c r="J50" s="57">
        <f>(F50*H50)</f>
        <v>0</v>
      </c>
      <c r="K50" s="57">
        <f>(F50*I50)</f>
        <v>0</v>
      </c>
      <c r="L50" s="96"/>
    </row>
    <row r="51" spans="2:12" x14ac:dyDescent="0.2">
      <c r="B51" s="57" t="s">
        <v>245</v>
      </c>
      <c r="C51" s="28" t="s">
        <v>244</v>
      </c>
      <c r="D51" s="29">
        <f t="shared" si="22"/>
        <v>20</v>
      </c>
      <c r="E51" s="29">
        <f t="shared" si="23"/>
        <v>50</v>
      </c>
      <c r="F51" s="94">
        <f t="shared" si="21"/>
        <v>35</v>
      </c>
      <c r="G51" s="97">
        <v>1.1666666666666667</v>
      </c>
      <c r="H51" s="57">
        <v>0.7</v>
      </c>
      <c r="I51" s="57">
        <v>1.5</v>
      </c>
      <c r="J51" s="57">
        <f t="shared" si="24"/>
        <v>24.5</v>
      </c>
      <c r="K51" s="57">
        <f t="shared" si="25"/>
        <v>52.5</v>
      </c>
      <c r="L51" s="96">
        <v>10</v>
      </c>
    </row>
    <row r="52" spans="2:12" x14ac:dyDescent="0.2">
      <c r="B52" s="57" t="s">
        <v>253</v>
      </c>
      <c r="C52" s="28" t="s">
        <v>252</v>
      </c>
      <c r="D52" s="29">
        <f t="shared" si="22"/>
        <v>30</v>
      </c>
      <c r="E52" s="29">
        <f t="shared" si="23"/>
        <v>70</v>
      </c>
      <c r="F52" s="94">
        <f t="shared" si="21"/>
        <v>45</v>
      </c>
      <c r="G52" s="95">
        <v>1.5</v>
      </c>
      <c r="H52" s="57">
        <v>0.7</v>
      </c>
      <c r="I52" s="57">
        <v>1.5</v>
      </c>
      <c r="J52" s="57">
        <f t="shared" si="24"/>
        <v>31.499999999999996</v>
      </c>
      <c r="K52" s="57">
        <f t="shared" si="25"/>
        <v>67.5</v>
      </c>
      <c r="L52" s="96">
        <v>10</v>
      </c>
    </row>
    <row r="53" spans="2:12" ht="15" x14ac:dyDescent="0.25">
      <c r="C53" s="27" t="s">
        <v>400</v>
      </c>
      <c r="D53" s="29">
        <f>MROUND(J53, L53)</f>
        <v>0</v>
      </c>
      <c r="E53" s="29">
        <f>MROUND(K53, L53)</f>
        <v>0</v>
      </c>
      <c r="F53" s="94"/>
      <c r="G53" s="95"/>
      <c r="J53" s="57">
        <f>(F53*H53)</f>
        <v>0</v>
      </c>
      <c r="K53" s="57">
        <f>(F53*I53)</f>
        <v>0</v>
      </c>
      <c r="L53" s="96"/>
    </row>
    <row r="54" spans="2:12" x14ac:dyDescent="0.2">
      <c r="B54" s="57" t="s">
        <v>261</v>
      </c>
      <c r="C54" s="28" t="s">
        <v>260</v>
      </c>
      <c r="D54" s="29">
        <f t="shared" si="22"/>
        <v>240</v>
      </c>
      <c r="E54" s="29">
        <f t="shared" si="23"/>
        <v>720</v>
      </c>
      <c r="F54" s="94">
        <f t="shared" ref="F54:F60" si="26">($D$4/10*G54)</f>
        <v>240</v>
      </c>
      <c r="G54" s="95">
        <v>8</v>
      </c>
      <c r="H54" s="57">
        <v>1</v>
      </c>
      <c r="I54" s="57">
        <v>3</v>
      </c>
      <c r="J54" s="57">
        <f t="shared" ref="J54:J60" si="27">(F54*H54)</f>
        <v>240</v>
      </c>
      <c r="K54" s="57">
        <f t="shared" ref="K54:K60" si="28">(F54*I54)</f>
        <v>720</v>
      </c>
      <c r="L54" s="96">
        <v>10</v>
      </c>
    </row>
    <row r="55" spans="2:12" x14ac:dyDescent="0.2">
      <c r="B55" s="57" t="s">
        <v>269</v>
      </c>
      <c r="C55" s="28" t="s">
        <v>268</v>
      </c>
      <c r="D55" s="29">
        <f t="shared" si="22"/>
        <v>260</v>
      </c>
      <c r="E55" s="29">
        <f t="shared" si="23"/>
        <v>640</v>
      </c>
      <c r="F55" s="94">
        <f t="shared" si="26"/>
        <v>255</v>
      </c>
      <c r="G55" s="95">
        <v>8.5</v>
      </c>
      <c r="H55" s="57">
        <v>1</v>
      </c>
      <c r="I55" s="57">
        <v>2.5</v>
      </c>
      <c r="J55" s="57">
        <f t="shared" si="27"/>
        <v>255</v>
      </c>
      <c r="K55" s="57">
        <f t="shared" si="28"/>
        <v>637.5</v>
      </c>
      <c r="L55" s="96">
        <v>10</v>
      </c>
    </row>
    <row r="56" spans="2:12" x14ac:dyDescent="0.2">
      <c r="B56" s="57" t="s">
        <v>276</v>
      </c>
      <c r="C56" s="28" t="s">
        <v>282</v>
      </c>
      <c r="D56" s="29">
        <f t="shared" si="22"/>
        <v>450</v>
      </c>
      <c r="E56" s="29">
        <f t="shared" si="23"/>
        <v>1040</v>
      </c>
      <c r="F56" s="94">
        <f t="shared" si="26"/>
        <v>450</v>
      </c>
      <c r="G56" s="95">
        <v>15</v>
      </c>
      <c r="H56" s="57">
        <v>1</v>
      </c>
      <c r="I56" s="57">
        <v>2.2999999999999998</v>
      </c>
      <c r="J56" s="57">
        <f t="shared" si="27"/>
        <v>450</v>
      </c>
      <c r="K56" s="57">
        <f t="shared" si="28"/>
        <v>1035</v>
      </c>
      <c r="L56" s="96">
        <v>10</v>
      </c>
    </row>
    <row r="57" spans="2:12" x14ac:dyDescent="0.2">
      <c r="B57" s="57" t="s">
        <v>285</v>
      </c>
      <c r="C57" s="28" t="s">
        <v>284</v>
      </c>
      <c r="D57" s="29">
        <f t="shared" si="22"/>
        <v>900</v>
      </c>
      <c r="E57" s="29">
        <f t="shared" si="23"/>
        <v>2070</v>
      </c>
      <c r="F57" s="94">
        <f t="shared" si="26"/>
        <v>900</v>
      </c>
      <c r="G57" s="95">
        <v>30</v>
      </c>
      <c r="H57" s="57">
        <v>1</v>
      </c>
      <c r="I57" s="57">
        <v>2.2999999999999998</v>
      </c>
      <c r="J57" s="57">
        <f t="shared" si="27"/>
        <v>900</v>
      </c>
      <c r="K57" s="57">
        <f t="shared" si="28"/>
        <v>2070</v>
      </c>
      <c r="L57" s="96">
        <v>10</v>
      </c>
    </row>
    <row r="58" spans="2:12" x14ac:dyDescent="0.2">
      <c r="B58" s="57" t="s">
        <v>293</v>
      </c>
      <c r="C58" s="28" t="s">
        <v>292</v>
      </c>
      <c r="D58" s="29">
        <f t="shared" si="22"/>
        <v>270</v>
      </c>
      <c r="E58" s="29">
        <f t="shared" si="23"/>
        <v>680</v>
      </c>
      <c r="F58" s="94">
        <f t="shared" si="26"/>
        <v>270</v>
      </c>
      <c r="G58" s="95">
        <v>9</v>
      </c>
      <c r="H58" s="57">
        <v>1</v>
      </c>
      <c r="I58" s="57">
        <v>2.5</v>
      </c>
      <c r="J58" s="57">
        <f t="shared" si="27"/>
        <v>270</v>
      </c>
      <c r="K58" s="57">
        <f t="shared" si="28"/>
        <v>675</v>
      </c>
      <c r="L58" s="96">
        <v>10</v>
      </c>
    </row>
    <row r="59" spans="2:12" x14ac:dyDescent="0.2">
      <c r="B59" s="57" t="s">
        <v>301</v>
      </c>
      <c r="C59" s="28" t="s">
        <v>300</v>
      </c>
      <c r="D59" s="29">
        <f t="shared" ref="D59:D60" si="29">MROUND(J59, L59)</f>
        <v>120</v>
      </c>
      <c r="E59" s="29">
        <f t="shared" ref="E59:E60" si="30">MROUND(K59, L59)</f>
        <v>270</v>
      </c>
      <c r="F59" s="94">
        <f t="shared" si="26"/>
        <v>120</v>
      </c>
      <c r="G59" s="95">
        <v>4</v>
      </c>
      <c r="H59" s="57">
        <v>1</v>
      </c>
      <c r="I59" s="57">
        <v>2.25</v>
      </c>
      <c r="J59" s="57">
        <f t="shared" si="27"/>
        <v>120</v>
      </c>
      <c r="K59" s="57">
        <f t="shared" si="28"/>
        <v>270</v>
      </c>
      <c r="L59" s="96">
        <v>10</v>
      </c>
    </row>
    <row r="60" spans="2:12" x14ac:dyDescent="0.2">
      <c r="B60" s="57" t="s">
        <v>309</v>
      </c>
      <c r="C60" s="28" t="s">
        <v>308</v>
      </c>
      <c r="D60" s="29">
        <f t="shared" si="29"/>
        <v>540</v>
      </c>
      <c r="E60" s="29">
        <f t="shared" si="30"/>
        <v>2160</v>
      </c>
      <c r="F60" s="94">
        <f t="shared" si="26"/>
        <v>540</v>
      </c>
      <c r="G60" s="95">
        <v>18</v>
      </c>
      <c r="H60" s="57">
        <v>1</v>
      </c>
      <c r="I60" s="57">
        <v>4</v>
      </c>
      <c r="J60" s="57">
        <f t="shared" si="27"/>
        <v>540</v>
      </c>
      <c r="K60" s="57">
        <f t="shared" si="28"/>
        <v>2160</v>
      </c>
      <c r="L60" s="96">
        <v>10</v>
      </c>
    </row>
  </sheetData>
  <sheetProtection algorithmName="SHA-512" hashValue="cZZFTvv+z6z++lu7MiiRKpXzFcv7imVFsreX1PTQjEvPOm/DBuCSrEbs1DF8Mvoe2d/c/0SMPBjcoIu+ZHUpsA==" saltValue="VDpifgZQbYdk70WUE5yCdQ==" spinCount="100000" sheet="1" objects="1" scenarios="1"/>
  <conditionalFormatting sqref="B19 D19:L19">
    <cfRule type="expression" dxfId="17" priority="4">
      <formula>($B19="")+(($F19=0)*($I19=0))</formula>
    </cfRule>
  </conditionalFormatting>
  <conditionalFormatting sqref="B12:L14 B15 D15:L15 B16:L18 B20:L22 B23:E23 F23:L50 B24 D24:E24 B25:E31 B32 D32:E32 B33:E47 B48 D48:E48 B49:E49 B50 D50:E50 H51:L51 B51:E52 F51:F60 G52:L60 B53 D53:E53 B54:E60">
    <cfRule type="expression" dxfId="16" priority="44">
      <formula>($B12="")+(($F12=0)*($I12=0))</formula>
    </cfRule>
  </conditionalFormatting>
  <dataValidations count="6">
    <dataValidation allowBlank="1" showInputMessage="1" showErrorMessage="1" prompt="Questo è il fatturato annuo stimato sulla base dei dati che hai inserito" sqref="D8" xr:uid="{F91AF70A-55E1-4C2E-82E3-03BB29928AFF}"/>
    <dataValidation type="whole" allowBlank="1" showInputMessage="1" showErrorMessage="1" errorTitle="opplala" error="Sei libero di scegiere il livello che vuoi, ma se scegli il secondo livello la tariffa base deve essere compresa fra 220 e 320 euro" prompt="inserisci l'importo che ritieni voler chiedere come compenso base giornaliero (dopo aver letto la guida alle tariffe)._x000a_Questa è la scheda del 2 livello._x000a_Gli importi di base sono fra 220 euro e 320 euro_x000a_" sqref="D4" xr:uid="{45E42584-6F0A-4A4A-ABF1-98AB8D6B8D70}">
      <formula1>220</formula1>
      <formula2>320</formula2>
    </dataValidation>
    <dataValidation allowBlank="1" showErrorMessage="1" prompt="_x000a_" sqref="E4" xr:uid="{48598906-9BE3-40CF-A191-A55DE236B54C}"/>
    <dataValidation allowBlank="1" showInputMessage="1" showErrorMessage="1" prompt="immettere il numero di giornate credibilmente fatturate a clienti, nel corso dell'anno" sqref="D5:E5" xr:uid="{7DF4399C-DE6F-48BE-B5DC-F8E852F652EC}"/>
    <dataValidation allowBlank="1" showInputMessage="1" showErrorMessage="1" prompt="Immettere l'importo del pagamento aggiuntivo in questa cella" sqref="E8" xr:uid="{B83F20BE-7AC1-46A4-8687-CBF0C9688F96}"/>
    <dataValidation allowBlank="1" showInputMessage="1" showErrorMessage="1" prompt="L'interesse cumulativo viene aggiornato automaticamente in questa colonna" sqref="L10" xr:uid="{5F00ECB7-C982-433C-A27D-601C47B7A1C9}"/>
  </dataValidations>
  <printOptions horizontalCentered="1"/>
  <pageMargins left="0.4" right="0.4" top="0.4" bottom="0.5" header="0.3" footer="0.3"/>
  <pageSetup paperSize="9" fitToHeight="0" orientation="landscape" r:id="rId1"/>
  <headerFooter differentFirst="1">
    <oddFooter>Page &amp;P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056D8-8186-4B6A-8901-E3B451062587}">
  <sheetPr>
    <tabColor theme="1" tint="0.499984740745262"/>
    <pageSetUpPr autoPageBreaks="0" fitToPage="1"/>
  </sheetPr>
  <dimension ref="A1:N60"/>
  <sheetViews>
    <sheetView showGridLines="0" tabSelected="1" zoomScaleNormal="100" workbookViewId="0">
      <pane ySplit="10" topLeftCell="A11" activePane="bottomLeft" state="frozen"/>
      <selection pane="bottomLeft" activeCell="D4" sqref="D4"/>
    </sheetView>
  </sheetViews>
  <sheetFormatPr defaultRowHeight="14.25" x14ac:dyDescent="0.2"/>
  <cols>
    <col min="1" max="1" width="2.625" style="57" customWidth="1"/>
    <col min="2" max="2" width="11.625" style="57" hidden="1" customWidth="1"/>
    <col min="3" max="3" width="49.375" style="57" customWidth="1"/>
    <col min="4" max="4" width="16.125" style="57" customWidth="1"/>
    <col min="5" max="5" width="15.875" style="57" customWidth="1"/>
    <col min="6" max="6" width="16.625" style="57" hidden="1" customWidth="1"/>
    <col min="7" max="7" width="13" style="57" hidden="1" customWidth="1"/>
    <col min="8" max="9" width="15.625" style="57" hidden="1" customWidth="1"/>
    <col min="10" max="10" width="22.25" style="57" hidden="1" customWidth="1"/>
    <col min="11" max="12" width="15.625" style="57" hidden="1" customWidth="1"/>
    <col min="13" max="13" width="15.625" style="57" customWidth="1"/>
    <col min="14" max="14" width="17.625" style="57" customWidth="1"/>
    <col min="15" max="16384" width="9" style="57"/>
  </cols>
  <sheetData>
    <row r="1" spans="1:14" ht="30" customHeight="1" thickBot="1" x14ac:dyDescent="0.25">
      <c r="B1" s="68"/>
      <c r="C1" s="68" t="s">
        <v>0</v>
      </c>
      <c r="D1" s="68"/>
      <c r="E1" s="68"/>
      <c r="F1" s="68"/>
      <c r="G1" s="68"/>
      <c r="H1" s="68"/>
      <c r="I1" s="68"/>
      <c r="J1" s="68"/>
      <c r="K1" s="68"/>
      <c r="L1" s="68"/>
      <c r="M1" s="68"/>
      <c r="N1" s="68"/>
    </row>
    <row r="2" spans="1:14" ht="30" customHeight="1" thickTop="1" thickBot="1" x14ac:dyDescent="0.25">
      <c r="B2" s="68"/>
      <c r="C2" s="68"/>
      <c r="D2" s="68"/>
      <c r="E2" s="68"/>
      <c r="F2" s="68"/>
      <c r="G2" s="68"/>
      <c r="H2" s="68"/>
      <c r="I2" s="68"/>
      <c r="J2" s="69"/>
      <c r="K2" s="69"/>
      <c r="L2" s="69"/>
      <c r="M2" s="68"/>
      <c r="N2" s="68"/>
    </row>
    <row r="3" spans="1:14" ht="20.100000000000001" customHeight="1" thickTop="1" thickBot="1" x14ac:dyDescent="0.25">
      <c r="C3" s="70" t="s">
        <v>362</v>
      </c>
      <c r="D3" s="71"/>
      <c r="E3" s="71"/>
      <c r="F3" s="71"/>
      <c r="G3" s="71"/>
      <c r="H3" s="71"/>
      <c r="J3" s="72"/>
      <c r="K3" s="72"/>
      <c r="L3" s="72"/>
      <c r="M3" s="73"/>
    </row>
    <row r="4" spans="1:14" ht="14.25" customHeight="1" x14ac:dyDescent="0.25">
      <c r="C4" s="74" t="s">
        <v>323</v>
      </c>
      <c r="D4" s="75">
        <v>350</v>
      </c>
      <c r="E4" s="76" t="s">
        <v>416</v>
      </c>
      <c r="F4" s="77" t="s">
        <v>410</v>
      </c>
      <c r="G4" s="78"/>
      <c r="J4" s="79"/>
      <c r="K4" s="80"/>
      <c r="L4" s="81"/>
      <c r="M4" s="82" t="s">
        <v>415</v>
      </c>
    </row>
    <row r="5" spans="1:14" x14ac:dyDescent="0.2">
      <c r="C5" s="83" t="s">
        <v>326</v>
      </c>
      <c r="D5" s="84">
        <v>50</v>
      </c>
      <c r="E5" s="85"/>
      <c r="F5" s="83"/>
      <c r="G5" s="83"/>
      <c r="J5" s="86"/>
      <c r="K5" s="87"/>
      <c r="L5" s="81"/>
      <c r="M5" s="88"/>
    </row>
    <row r="6" spans="1:14" x14ac:dyDescent="0.2">
      <c r="C6" s="83" t="s">
        <v>327</v>
      </c>
      <c r="D6" s="89">
        <f ca="1">TODAY()</f>
        <v>45357</v>
      </c>
      <c r="E6" s="89"/>
      <c r="F6" s="83"/>
      <c r="G6" s="83"/>
      <c r="J6" s="86"/>
      <c r="K6" s="87"/>
      <c r="L6" s="81"/>
      <c r="M6" s="88"/>
    </row>
    <row r="7" spans="1:14" x14ac:dyDescent="0.2">
      <c r="J7" s="79"/>
      <c r="K7" s="80"/>
      <c r="L7" s="80"/>
      <c r="M7" s="88"/>
    </row>
    <row r="8" spans="1:14" x14ac:dyDescent="0.2">
      <c r="C8" s="83" t="s">
        <v>403</v>
      </c>
      <c r="D8" s="90">
        <f>(D4*D5)</f>
        <v>17500</v>
      </c>
      <c r="E8" s="90"/>
      <c r="F8" s="83"/>
      <c r="G8" s="83"/>
      <c r="J8" s="86"/>
      <c r="K8" s="91"/>
      <c r="L8" s="91"/>
      <c r="M8" s="88"/>
    </row>
    <row r="9" spans="1:14" x14ac:dyDescent="0.2">
      <c r="J9" s="79"/>
      <c r="K9" s="80"/>
      <c r="L9" s="80"/>
      <c r="M9" s="88"/>
    </row>
    <row r="10" spans="1:14" ht="35.1" customHeight="1" x14ac:dyDescent="0.2">
      <c r="B10" s="92" t="s">
        <v>315</v>
      </c>
      <c r="C10" s="92" t="s">
        <v>316</v>
      </c>
      <c r="D10" s="92" t="s">
        <v>363</v>
      </c>
      <c r="E10" s="92" t="s">
        <v>328</v>
      </c>
      <c r="F10" s="93" t="s">
        <v>317</v>
      </c>
      <c r="G10" s="93" t="s">
        <v>324</v>
      </c>
      <c r="H10" s="93" t="s">
        <v>318</v>
      </c>
      <c r="I10" s="93" t="s">
        <v>319</v>
      </c>
      <c r="J10" s="93" t="s">
        <v>320</v>
      </c>
      <c r="K10" s="93" t="s">
        <v>321</v>
      </c>
      <c r="L10" s="93" t="s">
        <v>322</v>
      </c>
    </row>
    <row r="11" spans="1:14" ht="15" x14ac:dyDescent="0.25">
      <c r="A11" s="26"/>
      <c r="B11" s="26"/>
      <c r="C11" s="27" t="s">
        <v>393</v>
      </c>
      <c r="D11" s="26"/>
      <c r="E11" s="26"/>
      <c r="F11" s="26"/>
      <c r="G11" s="26"/>
      <c r="H11" s="26"/>
      <c r="I11" s="26"/>
      <c r="J11" s="26"/>
      <c r="K11" s="26"/>
      <c r="L11" s="26"/>
      <c r="M11" s="26"/>
    </row>
    <row r="12" spans="1:14" x14ac:dyDescent="0.2">
      <c r="A12" s="26"/>
      <c r="B12" s="26" t="s">
        <v>4</v>
      </c>
      <c r="C12" s="28" t="s">
        <v>2</v>
      </c>
      <c r="D12" s="29">
        <f t="shared" ref="D12:D22" si="0">MROUND(J12, L12)</f>
        <v>200</v>
      </c>
      <c r="E12" s="29">
        <f t="shared" ref="E12:E22" si="1">MROUND(K12, L12)</f>
        <v>410</v>
      </c>
      <c r="F12" s="64">
        <f t="shared" ref="F12:F22" si="2">($D$4/10*G12)</f>
        <v>315</v>
      </c>
      <c r="G12" s="65">
        <v>9</v>
      </c>
      <c r="H12" s="26">
        <v>0.65</v>
      </c>
      <c r="I12" s="26">
        <v>1.3</v>
      </c>
      <c r="J12" s="29">
        <f t="shared" ref="J12:J18" si="3">(F12*H12)</f>
        <v>204.75</v>
      </c>
      <c r="K12" s="26">
        <f t="shared" ref="K12:K18" si="4">(F12*I12)</f>
        <v>409.5</v>
      </c>
      <c r="L12" s="66">
        <v>10</v>
      </c>
      <c r="M12" s="26"/>
    </row>
    <row r="13" spans="1:14" x14ac:dyDescent="0.2">
      <c r="A13" s="26"/>
      <c r="B13" s="26" t="s">
        <v>12</v>
      </c>
      <c r="C13" s="28" t="s">
        <v>10</v>
      </c>
      <c r="D13" s="29">
        <f t="shared" si="0"/>
        <v>290</v>
      </c>
      <c r="E13" s="29">
        <f t="shared" si="1"/>
        <v>480</v>
      </c>
      <c r="F13" s="64">
        <f t="shared" si="2"/>
        <v>385</v>
      </c>
      <c r="G13" s="65">
        <v>11</v>
      </c>
      <c r="H13" s="26">
        <v>0.75</v>
      </c>
      <c r="I13" s="26">
        <v>1.25</v>
      </c>
      <c r="J13" s="26">
        <f t="shared" si="3"/>
        <v>288.75</v>
      </c>
      <c r="K13" s="26">
        <f t="shared" si="4"/>
        <v>481.25</v>
      </c>
      <c r="L13" s="66">
        <v>10</v>
      </c>
      <c r="M13" s="26"/>
    </row>
    <row r="14" spans="1:14" x14ac:dyDescent="0.2">
      <c r="A14" s="26"/>
      <c r="B14" s="26" t="s">
        <v>20</v>
      </c>
      <c r="C14" s="28" t="s">
        <v>18</v>
      </c>
      <c r="D14" s="29">
        <f t="shared" si="0"/>
        <v>260</v>
      </c>
      <c r="E14" s="29">
        <f t="shared" si="1"/>
        <v>470</v>
      </c>
      <c r="F14" s="64">
        <f t="shared" si="2"/>
        <v>350</v>
      </c>
      <c r="G14" s="65">
        <v>10</v>
      </c>
      <c r="H14" s="26">
        <v>0.75</v>
      </c>
      <c r="I14" s="26">
        <v>1.35</v>
      </c>
      <c r="J14" s="26">
        <f t="shared" si="3"/>
        <v>262.5</v>
      </c>
      <c r="K14" s="26">
        <f t="shared" si="4"/>
        <v>472.50000000000006</v>
      </c>
      <c r="L14" s="66">
        <v>10</v>
      </c>
      <c r="M14" s="26"/>
    </row>
    <row r="15" spans="1:14" ht="15" x14ac:dyDescent="0.25">
      <c r="A15" s="26"/>
      <c r="B15" s="26"/>
      <c r="C15" s="27" t="s">
        <v>394</v>
      </c>
      <c r="D15" s="29">
        <f>MROUND(J15, L15)</f>
        <v>0</v>
      </c>
      <c r="E15" s="29">
        <f>MROUND(K15, L15)</f>
        <v>0</v>
      </c>
      <c r="F15" s="64"/>
      <c r="G15" s="65"/>
      <c r="H15" s="26"/>
      <c r="I15" s="26"/>
      <c r="J15" s="26">
        <f>(F15*H15)</f>
        <v>0</v>
      </c>
      <c r="K15" s="26">
        <f>(F15*I15)</f>
        <v>0</v>
      </c>
      <c r="L15" s="66"/>
      <c r="M15" s="26"/>
    </row>
    <row r="16" spans="1:14" x14ac:dyDescent="0.2">
      <c r="A16" s="26"/>
      <c r="B16" s="26" t="s">
        <v>27</v>
      </c>
      <c r="C16" s="28" t="s">
        <v>404</v>
      </c>
      <c r="D16" s="29">
        <f t="shared" si="0"/>
        <v>15</v>
      </c>
      <c r="E16" s="29">
        <f t="shared" si="1"/>
        <v>31</v>
      </c>
      <c r="F16" s="64">
        <f t="shared" si="2"/>
        <v>24.5</v>
      </c>
      <c r="G16" s="65">
        <v>0.7</v>
      </c>
      <c r="H16" s="26">
        <v>0.6</v>
      </c>
      <c r="I16" s="26">
        <v>1.25</v>
      </c>
      <c r="J16" s="26">
        <f t="shared" si="3"/>
        <v>14.7</v>
      </c>
      <c r="K16" s="26">
        <f t="shared" si="4"/>
        <v>30.625</v>
      </c>
      <c r="L16" s="66">
        <v>1</v>
      </c>
      <c r="M16" s="26"/>
    </row>
    <row r="17" spans="1:13" x14ac:dyDescent="0.2">
      <c r="A17" s="26"/>
      <c r="B17" s="26" t="s">
        <v>34</v>
      </c>
      <c r="C17" s="28" t="s">
        <v>405</v>
      </c>
      <c r="D17" s="29">
        <f t="shared" si="0"/>
        <v>150</v>
      </c>
      <c r="E17" s="29">
        <f t="shared" si="1"/>
        <v>260</v>
      </c>
      <c r="F17" s="64">
        <f t="shared" si="2"/>
        <v>210</v>
      </c>
      <c r="G17" s="65">
        <v>6</v>
      </c>
      <c r="H17" s="26">
        <v>0.7</v>
      </c>
      <c r="I17" s="26">
        <v>1.25</v>
      </c>
      <c r="J17" s="26">
        <f t="shared" si="3"/>
        <v>147</v>
      </c>
      <c r="K17" s="26">
        <f t="shared" si="4"/>
        <v>262.5</v>
      </c>
      <c r="L17" s="66">
        <v>10</v>
      </c>
      <c r="M17" s="26"/>
    </row>
    <row r="18" spans="1:13" x14ac:dyDescent="0.2">
      <c r="A18" s="26"/>
      <c r="B18" s="26" t="s">
        <v>42</v>
      </c>
      <c r="C18" s="28" t="s">
        <v>40</v>
      </c>
      <c r="D18" s="29">
        <f t="shared" si="0"/>
        <v>310</v>
      </c>
      <c r="E18" s="29">
        <f t="shared" si="1"/>
        <v>480</v>
      </c>
      <c r="F18" s="64">
        <f t="shared" si="2"/>
        <v>385</v>
      </c>
      <c r="G18" s="65">
        <v>11</v>
      </c>
      <c r="H18" s="26">
        <v>0.8</v>
      </c>
      <c r="I18" s="26">
        <v>1.25</v>
      </c>
      <c r="J18" s="26">
        <f t="shared" si="3"/>
        <v>308</v>
      </c>
      <c r="K18" s="26">
        <f t="shared" si="4"/>
        <v>481.25</v>
      </c>
      <c r="L18" s="66">
        <v>10</v>
      </c>
      <c r="M18" s="26"/>
    </row>
    <row r="19" spans="1:13" ht="15" x14ac:dyDescent="0.25">
      <c r="A19" s="26"/>
      <c r="B19" s="26"/>
      <c r="C19" s="27" t="s">
        <v>395</v>
      </c>
      <c r="D19" s="29">
        <f>MROUND(J19, L19)</f>
        <v>0</v>
      </c>
      <c r="E19" s="29">
        <f>MROUND(K19, L19)</f>
        <v>0</v>
      </c>
      <c r="F19" s="64"/>
      <c r="G19" s="65"/>
      <c r="H19" s="26"/>
      <c r="I19" s="26"/>
      <c r="J19" s="26">
        <f>(F19*H19)</f>
        <v>0</v>
      </c>
      <c r="K19" s="26">
        <f>(F19*I19)</f>
        <v>0</v>
      </c>
      <c r="L19" s="66"/>
      <c r="M19" s="26"/>
    </row>
    <row r="20" spans="1:13" x14ac:dyDescent="0.2">
      <c r="A20" s="26"/>
      <c r="B20" s="26" t="s">
        <v>48</v>
      </c>
      <c r="C20" s="28" t="s">
        <v>325</v>
      </c>
      <c r="D20" s="29">
        <f t="shared" si="0"/>
        <v>920</v>
      </c>
      <c r="E20" s="29">
        <f t="shared" si="1"/>
        <v>1590</v>
      </c>
      <c r="F20" s="64">
        <f t="shared" si="2"/>
        <v>1225</v>
      </c>
      <c r="G20" s="65">
        <v>35</v>
      </c>
      <c r="H20" s="26">
        <v>0.75</v>
      </c>
      <c r="I20" s="26">
        <v>1.3</v>
      </c>
      <c r="J20" s="26">
        <f t="shared" ref="J20:J29" si="5">(F20*H20)</f>
        <v>918.75</v>
      </c>
      <c r="K20" s="26">
        <f t="shared" ref="K20:K29" si="6">(F20*I20)</f>
        <v>1592.5</v>
      </c>
      <c r="L20" s="66">
        <v>10</v>
      </c>
      <c r="M20" s="26"/>
    </row>
    <row r="21" spans="1:13" x14ac:dyDescent="0.2">
      <c r="A21" s="26"/>
      <c r="B21" s="26" t="s">
        <v>55</v>
      </c>
      <c r="C21" s="28" t="s">
        <v>350</v>
      </c>
      <c r="D21" s="29">
        <f t="shared" si="0"/>
        <v>50</v>
      </c>
      <c r="E21" s="29">
        <f t="shared" si="1"/>
        <v>90</v>
      </c>
      <c r="F21" s="64">
        <f t="shared" si="2"/>
        <v>70</v>
      </c>
      <c r="G21" s="65">
        <v>2</v>
      </c>
      <c r="H21" s="26">
        <v>0.75</v>
      </c>
      <c r="I21" s="26">
        <v>1.3</v>
      </c>
      <c r="J21" s="26">
        <f t="shared" si="5"/>
        <v>52.5</v>
      </c>
      <c r="K21" s="26">
        <f t="shared" si="6"/>
        <v>91</v>
      </c>
      <c r="L21" s="66">
        <v>10</v>
      </c>
      <c r="M21" s="26"/>
    </row>
    <row r="22" spans="1:13" x14ac:dyDescent="0.2">
      <c r="A22" s="26"/>
      <c r="B22" s="26" t="s">
        <v>353</v>
      </c>
      <c r="C22" s="28" t="s">
        <v>358</v>
      </c>
      <c r="D22" s="29">
        <f t="shared" si="0"/>
        <v>160</v>
      </c>
      <c r="E22" s="29">
        <f t="shared" si="1"/>
        <v>270</v>
      </c>
      <c r="F22" s="64">
        <f t="shared" si="2"/>
        <v>210</v>
      </c>
      <c r="G22" s="65">
        <v>6</v>
      </c>
      <c r="H22" s="26">
        <v>0.75</v>
      </c>
      <c r="I22" s="26">
        <v>1.3</v>
      </c>
      <c r="J22" s="26">
        <f t="shared" si="5"/>
        <v>157.5</v>
      </c>
      <c r="K22" s="26">
        <f t="shared" si="6"/>
        <v>273</v>
      </c>
      <c r="L22" s="66">
        <v>10</v>
      </c>
      <c r="M22" s="26"/>
    </row>
    <row r="23" spans="1:13" x14ac:dyDescent="0.2">
      <c r="A23" s="26"/>
      <c r="B23" s="26" t="s">
        <v>62</v>
      </c>
      <c r="C23" s="28" t="s">
        <v>359</v>
      </c>
      <c r="D23" s="29">
        <f t="shared" ref="D23:D31" si="7">MROUND(J23, L23)</f>
        <v>160</v>
      </c>
      <c r="E23" s="29">
        <f t="shared" ref="E23:E31" si="8">MROUND(K23, L23)</f>
        <v>260</v>
      </c>
      <c r="F23" s="64">
        <f t="shared" ref="F23:F33" si="9">($D$4/10*G23)</f>
        <v>210</v>
      </c>
      <c r="G23" s="65">
        <v>6</v>
      </c>
      <c r="H23" s="26">
        <v>0.75</v>
      </c>
      <c r="I23" s="26">
        <v>1.25</v>
      </c>
      <c r="J23" s="26">
        <f t="shared" si="5"/>
        <v>157.5</v>
      </c>
      <c r="K23" s="26">
        <f t="shared" si="6"/>
        <v>262.5</v>
      </c>
      <c r="L23" s="66">
        <v>10</v>
      </c>
      <c r="M23" s="26"/>
    </row>
    <row r="24" spans="1:13" ht="15" x14ac:dyDescent="0.25">
      <c r="A24" s="26"/>
      <c r="B24" s="26"/>
      <c r="C24" s="27" t="s">
        <v>396</v>
      </c>
      <c r="D24" s="29">
        <f>MROUND(J24, L24)</f>
        <v>0</v>
      </c>
      <c r="E24" s="29">
        <f>MROUND(K24, L24)</f>
        <v>0</v>
      </c>
      <c r="F24" s="64"/>
      <c r="G24" s="65"/>
      <c r="H24" s="26"/>
      <c r="I24" s="26"/>
      <c r="J24" s="26">
        <f>(F24*H24)</f>
        <v>0</v>
      </c>
      <c r="K24" s="26">
        <f>(F24*I24)</f>
        <v>0</v>
      </c>
      <c r="L24" s="66"/>
      <c r="M24" s="26"/>
    </row>
    <row r="25" spans="1:13" x14ac:dyDescent="0.2">
      <c r="A25" s="26"/>
      <c r="B25" s="26" t="s">
        <v>69</v>
      </c>
      <c r="C25" s="28" t="s">
        <v>406</v>
      </c>
      <c r="D25" s="29">
        <f t="shared" si="7"/>
        <v>40</v>
      </c>
      <c r="E25" s="29">
        <f t="shared" si="8"/>
        <v>80</v>
      </c>
      <c r="F25" s="64">
        <f t="shared" si="9"/>
        <v>52.5</v>
      </c>
      <c r="G25" s="65">
        <v>1.5</v>
      </c>
      <c r="H25" s="26">
        <v>0.7</v>
      </c>
      <c r="I25" s="26">
        <v>1.6</v>
      </c>
      <c r="J25" s="26">
        <f t="shared" si="5"/>
        <v>36.75</v>
      </c>
      <c r="K25" s="26">
        <f t="shared" si="6"/>
        <v>84</v>
      </c>
      <c r="L25" s="66">
        <v>10</v>
      </c>
      <c r="M25" s="26"/>
    </row>
    <row r="26" spans="1:13" x14ac:dyDescent="0.2">
      <c r="A26" s="26"/>
      <c r="B26" s="26" t="s">
        <v>76</v>
      </c>
      <c r="C26" s="28" t="s">
        <v>360</v>
      </c>
      <c r="D26" s="29">
        <f t="shared" si="7"/>
        <v>200</v>
      </c>
      <c r="E26" s="29">
        <f t="shared" si="8"/>
        <v>390</v>
      </c>
      <c r="F26" s="64">
        <f t="shared" si="9"/>
        <v>280</v>
      </c>
      <c r="G26" s="65">
        <v>8</v>
      </c>
      <c r="H26" s="26">
        <v>0.7</v>
      </c>
      <c r="I26" s="26">
        <v>1.4</v>
      </c>
      <c r="J26" s="26">
        <f t="shared" si="5"/>
        <v>196</v>
      </c>
      <c r="K26" s="26">
        <f t="shared" si="6"/>
        <v>392</v>
      </c>
      <c r="L26" s="66">
        <v>10</v>
      </c>
      <c r="M26" s="26"/>
    </row>
    <row r="27" spans="1:13" x14ac:dyDescent="0.2">
      <c r="A27" s="26"/>
      <c r="B27" s="26" t="s">
        <v>83</v>
      </c>
      <c r="C27" s="28" t="s">
        <v>407</v>
      </c>
      <c r="D27" s="29">
        <f t="shared" si="7"/>
        <v>80</v>
      </c>
      <c r="E27" s="29">
        <f t="shared" si="8"/>
        <v>140</v>
      </c>
      <c r="F27" s="64">
        <f t="shared" si="9"/>
        <v>105</v>
      </c>
      <c r="G27" s="65">
        <v>3</v>
      </c>
      <c r="H27" s="26">
        <v>0.8</v>
      </c>
      <c r="I27" s="26">
        <v>1.3</v>
      </c>
      <c r="J27" s="26">
        <f t="shared" si="5"/>
        <v>84</v>
      </c>
      <c r="K27" s="26">
        <f t="shared" si="6"/>
        <v>136.5</v>
      </c>
      <c r="L27" s="66">
        <v>10</v>
      </c>
      <c r="M27" s="26"/>
    </row>
    <row r="28" spans="1:13" x14ac:dyDescent="0.2">
      <c r="A28" s="26"/>
      <c r="B28" s="26" t="s">
        <v>90</v>
      </c>
      <c r="C28" s="28" t="s">
        <v>361</v>
      </c>
      <c r="D28" s="29">
        <f t="shared" si="7"/>
        <v>280</v>
      </c>
      <c r="E28" s="29">
        <f t="shared" si="8"/>
        <v>630</v>
      </c>
      <c r="F28" s="64">
        <f t="shared" si="9"/>
        <v>350</v>
      </c>
      <c r="G28" s="65">
        <v>10</v>
      </c>
      <c r="H28" s="26">
        <v>0.8</v>
      </c>
      <c r="I28" s="26">
        <v>1.8</v>
      </c>
      <c r="J28" s="26">
        <f t="shared" si="5"/>
        <v>280</v>
      </c>
      <c r="K28" s="26">
        <f t="shared" si="6"/>
        <v>630</v>
      </c>
      <c r="L28" s="66">
        <v>10</v>
      </c>
      <c r="M28" s="26"/>
    </row>
    <row r="29" spans="1:13" x14ac:dyDescent="0.2">
      <c r="A29" s="26"/>
      <c r="B29" s="26" t="s">
        <v>97</v>
      </c>
      <c r="C29" s="28" t="s">
        <v>408</v>
      </c>
      <c r="D29" s="29">
        <f t="shared" si="7"/>
        <v>110</v>
      </c>
      <c r="E29" s="29">
        <f t="shared" si="8"/>
        <v>180</v>
      </c>
      <c r="F29" s="64">
        <f t="shared" si="9"/>
        <v>140</v>
      </c>
      <c r="G29" s="65">
        <v>4</v>
      </c>
      <c r="H29" s="26">
        <v>0.8</v>
      </c>
      <c r="I29" s="26">
        <v>1.3</v>
      </c>
      <c r="J29" s="26">
        <f t="shared" si="5"/>
        <v>112</v>
      </c>
      <c r="K29" s="26">
        <f t="shared" si="6"/>
        <v>182</v>
      </c>
      <c r="L29" s="66">
        <v>10</v>
      </c>
      <c r="M29" s="26"/>
    </row>
    <row r="30" spans="1:13" x14ac:dyDescent="0.2">
      <c r="A30" s="26"/>
      <c r="B30" s="26" t="s">
        <v>104</v>
      </c>
      <c r="C30" s="28" t="s">
        <v>364</v>
      </c>
      <c r="D30" s="29">
        <f t="shared" si="7"/>
        <v>380</v>
      </c>
      <c r="E30" s="29">
        <f t="shared" si="8"/>
        <v>710</v>
      </c>
      <c r="F30" s="64">
        <f t="shared" si="9"/>
        <v>420</v>
      </c>
      <c r="G30" s="65">
        <v>12</v>
      </c>
      <c r="H30" s="26">
        <v>0.9</v>
      </c>
      <c r="I30" s="26">
        <v>1.7</v>
      </c>
      <c r="J30" s="26">
        <f t="shared" ref="J30:J31" si="10">(F30*H30)</f>
        <v>378</v>
      </c>
      <c r="K30" s="26">
        <f t="shared" ref="K30:K31" si="11">(F30*I30)</f>
        <v>714</v>
      </c>
      <c r="L30" s="66">
        <v>10</v>
      </c>
      <c r="M30" s="26"/>
    </row>
    <row r="31" spans="1:13" x14ac:dyDescent="0.2">
      <c r="A31" s="26"/>
      <c r="B31" s="26" t="s">
        <v>111</v>
      </c>
      <c r="C31" s="28" t="s">
        <v>365</v>
      </c>
      <c r="D31" s="29">
        <f t="shared" si="7"/>
        <v>3270</v>
      </c>
      <c r="E31" s="29">
        <f t="shared" si="8"/>
        <v>8930</v>
      </c>
      <c r="F31" s="64">
        <f t="shared" si="9"/>
        <v>5950</v>
      </c>
      <c r="G31" s="65">
        <v>170</v>
      </c>
      <c r="H31" s="26">
        <v>0.55000000000000004</v>
      </c>
      <c r="I31" s="26">
        <v>1.5</v>
      </c>
      <c r="J31" s="26">
        <f t="shared" si="10"/>
        <v>3272.5000000000005</v>
      </c>
      <c r="K31" s="26">
        <f t="shared" si="11"/>
        <v>8925</v>
      </c>
      <c r="L31" s="66">
        <v>10</v>
      </c>
      <c r="M31" s="26"/>
    </row>
    <row r="32" spans="1:13" ht="15" x14ac:dyDescent="0.25">
      <c r="A32" s="26"/>
      <c r="B32" s="26"/>
      <c r="C32" s="27" t="s">
        <v>397</v>
      </c>
      <c r="D32" s="29">
        <f>MROUND(J32, L32)</f>
        <v>0</v>
      </c>
      <c r="E32" s="29">
        <f>MROUND(K32, L32)</f>
        <v>0</v>
      </c>
      <c r="F32" s="64"/>
      <c r="G32" s="65"/>
      <c r="H32" s="26"/>
      <c r="I32" s="26"/>
      <c r="J32" s="26">
        <f>(F32*H32)</f>
        <v>0</v>
      </c>
      <c r="K32" s="26">
        <f>(F32*I32)</f>
        <v>0</v>
      </c>
      <c r="L32" s="66"/>
      <c r="M32" s="26"/>
    </row>
    <row r="33" spans="1:13" x14ac:dyDescent="0.2">
      <c r="A33" s="26"/>
      <c r="B33" s="26" t="s">
        <v>119</v>
      </c>
      <c r="C33" s="28" t="s">
        <v>117</v>
      </c>
      <c r="D33" s="29">
        <f t="shared" ref="D33:D41" si="12">MROUND(J33, L33)</f>
        <v>40</v>
      </c>
      <c r="E33" s="29">
        <f t="shared" ref="E33:E41" si="13">MROUND(K33, L33)</f>
        <v>110</v>
      </c>
      <c r="F33" s="64">
        <f t="shared" si="9"/>
        <v>70</v>
      </c>
      <c r="G33" s="65">
        <v>2</v>
      </c>
      <c r="H33" s="26">
        <v>0.5</v>
      </c>
      <c r="I33" s="26">
        <v>1.55</v>
      </c>
      <c r="J33" s="26">
        <f t="shared" ref="J33:J41" si="14">(F33*H33)</f>
        <v>35</v>
      </c>
      <c r="K33" s="26">
        <f t="shared" ref="K33:K41" si="15">(F33*I33)</f>
        <v>108.5</v>
      </c>
      <c r="L33" s="66">
        <v>10</v>
      </c>
      <c r="M33" s="26"/>
    </row>
    <row r="34" spans="1:13" x14ac:dyDescent="0.2">
      <c r="A34" s="26"/>
      <c r="B34" s="26" t="s">
        <v>127</v>
      </c>
      <c r="C34" s="28" t="s">
        <v>125</v>
      </c>
      <c r="D34" s="29">
        <f t="shared" si="12"/>
        <v>180</v>
      </c>
      <c r="E34" s="29">
        <f t="shared" si="13"/>
        <v>440</v>
      </c>
      <c r="F34" s="64">
        <f t="shared" ref="F34:F42" si="16">($D$4/10*G34)</f>
        <v>350</v>
      </c>
      <c r="G34" s="65">
        <v>10</v>
      </c>
      <c r="H34" s="26">
        <v>0.5</v>
      </c>
      <c r="I34" s="26">
        <v>1.25</v>
      </c>
      <c r="J34" s="26">
        <f t="shared" si="14"/>
        <v>175</v>
      </c>
      <c r="K34" s="26">
        <f t="shared" si="15"/>
        <v>437.5</v>
      </c>
      <c r="L34" s="66">
        <v>10</v>
      </c>
      <c r="M34" s="26"/>
    </row>
    <row r="35" spans="1:13" x14ac:dyDescent="0.2">
      <c r="A35" s="26"/>
      <c r="B35" s="26" t="s">
        <v>135</v>
      </c>
      <c r="C35" s="28" t="s">
        <v>133</v>
      </c>
      <c r="D35" s="29">
        <f t="shared" si="12"/>
        <v>350</v>
      </c>
      <c r="E35" s="29">
        <f t="shared" si="13"/>
        <v>450</v>
      </c>
      <c r="F35" s="64">
        <f t="shared" si="16"/>
        <v>350</v>
      </c>
      <c r="G35" s="65">
        <v>10</v>
      </c>
      <c r="H35" s="26">
        <v>1</v>
      </c>
      <c r="I35" s="26">
        <v>1.29</v>
      </c>
      <c r="J35" s="26">
        <f t="shared" si="14"/>
        <v>350</v>
      </c>
      <c r="K35" s="26">
        <f t="shared" si="15"/>
        <v>451.5</v>
      </c>
      <c r="L35" s="66">
        <v>10</v>
      </c>
      <c r="M35" s="26"/>
    </row>
    <row r="36" spans="1:13" x14ac:dyDescent="0.2">
      <c r="A36" s="26"/>
      <c r="B36" s="26" t="s">
        <v>143</v>
      </c>
      <c r="C36" s="28" t="s">
        <v>141</v>
      </c>
      <c r="D36" s="29">
        <f t="shared" si="12"/>
        <v>500</v>
      </c>
      <c r="E36" s="29">
        <f t="shared" si="13"/>
        <v>1200</v>
      </c>
      <c r="F36" s="64">
        <f t="shared" si="16"/>
        <v>665</v>
      </c>
      <c r="G36" s="65">
        <v>19</v>
      </c>
      <c r="H36" s="26">
        <v>0.75</v>
      </c>
      <c r="I36" s="26">
        <v>1.8</v>
      </c>
      <c r="J36" s="26">
        <f t="shared" si="14"/>
        <v>498.75</v>
      </c>
      <c r="K36" s="26">
        <f t="shared" si="15"/>
        <v>1197</v>
      </c>
      <c r="L36" s="66">
        <v>10</v>
      </c>
      <c r="M36" s="26"/>
    </row>
    <row r="37" spans="1:13" x14ac:dyDescent="0.2">
      <c r="A37" s="26"/>
      <c r="B37" s="26" t="s">
        <v>151</v>
      </c>
      <c r="C37" s="28" t="s">
        <v>149</v>
      </c>
      <c r="D37" s="29">
        <f t="shared" si="12"/>
        <v>340</v>
      </c>
      <c r="E37" s="29">
        <f t="shared" si="13"/>
        <v>820</v>
      </c>
      <c r="F37" s="64">
        <f t="shared" si="16"/>
        <v>455</v>
      </c>
      <c r="G37" s="65">
        <v>13</v>
      </c>
      <c r="H37" s="26">
        <v>0.75</v>
      </c>
      <c r="I37" s="26">
        <v>1.8</v>
      </c>
      <c r="J37" s="26">
        <f t="shared" si="14"/>
        <v>341.25</v>
      </c>
      <c r="K37" s="26">
        <f t="shared" si="15"/>
        <v>819</v>
      </c>
      <c r="L37" s="66">
        <v>10</v>
      </c>
      <c r="M37" s="26"/>
    </row>
    <row r="38" spans="1:13" x14ac:dyDescent="0.2">
      <c r="A38" s="26"/>
      <c r="B38" s="26" t="s">
        <v>159</v>
      </c>
      <c r="C38" s="28" t="s">
        <v>157</v>
      </c>
      <c r="D38" s="29">
        <f t="shared" si="12"/>
        <v>920</v>
      </c>
      <c r="E38" s="29">
        <f t="shared" si="13"/>
        <v>2210</v>
      </c>
      <c r="F38" s="64">
        <f t="shared" si="16"/>
        <v>1225</v>
      </c>
      <c r="G38" s="65">
        <v>35</v>
      </c>
      <c r="H38" s="26">
        <v>0.75</v>
      </c>
      <c r="I38" s="26">
        <v>1.8</v>
      </c>
      <c r="J38" s="26">
        <f t="shared" si="14"/>
        <v>918.75</v>
      </c>
      <c r="K38" s="26">
        <f t="shared" si="15"/>
        <v>2205</v>
      </c>
      <c r="L38" s="66">
        <v>10</v>
      </c>
      <c r="M38" s="26"/>
    </row>
    <row r="39" spans="1:13" x14ac:dyDescent="0.2">
      <c r="A39" s="26"/>
      <c r="B39" s="26" t="s">
        <v>167</v>
      </c>
      <c r="C39" s="28" t="s">
        <v>165</v>
      </c>
      <c r="D39" s="29">
        <f t="shared" si="12"/>
        <v>600</v>
      </c>
      <c r="E39" s="29">
        <f t="shared" si="13"/>
        <v>1450</v>
      </c>
      <c r="F39" s="64">
        <f t="shared" si="16"/>
        <v>805</v>
      </c>
      <c r="G39" s="65">
        <v>23</v>
      </c>
      <c r="H39" s="26">
        <v>0.75</v>
      </c>
      <c r="I39" s="26">
        <v>1.8</v>
      </c>
      <c r="J39" s="26">
        <f t="shared" si="14"/>
        <v>603.75</v>
      </c>
      <c r="K39" s="26">
        <f t="shared" si="15"/>
        <v>1449</v>
      </c>
      <c r="L39" s="66">
        <v>10</v>
      </c>
      <c r="M39" s="26"/>
    </row>
    <row r="40" spans="1:13" x14ac:dyDescent="0.2">
      <c r="A40" s="26"/>
      <c r="B40" s="26" t="s">
        <v>175</v>
      </c>
      <c r="C40" s="28" t="s">
        <v>173</v>
      </c>
      <c r="D40" s="29">
        <f t="shared" si="12"/>
        <v>1580</v>
      </c>
      <c r="E40" s="29">
        <f t="shared" si="13"/>
        <v>3780</v>
      </c>
      <c r="F40" s="64">
        <f t="shared" si="16"/>
        <v>2100</v>
      </c>
      <c r="G40" s="65">
        <v>60</v>
      </c>
      <c r="H40" s="26">
        <v>0.75</v>
      </c>
      <c r="I40" s="26">
        <v>1.8</v>
      </c>
      <c r="J40" s="26">
        <f t="shared" si="14"/>
        <v>1575</v>
      </c>
      <c r="K40" s="26">
        <f t="shared" si="15"/>
        <v>3780</v>
      </c>
      <c r="L40" s="66">
        <v>10</v>
      </c>
      <c r="M40" s="26"/>
    </row>
    <row r="41" spans="1:13" x14ac:dyDescent="0.2">
      <c r="A41" s="26"/>
      <c r="B41" s="26" t="s">
        <v>183</v>
      </c>
      <c r="C41" s="28" t="s">
        <v>181</v>
      </c>
      <c r="D41" s="29">
        <f t="shared" si="12"/>
        <v>1310</v>
      </c>
      <c r="E41" s="29">
        <f t="shared" si="13"/>
        <v>3150</v>
      </c>
      <c r="F41" s="64">
        <f t="shared" si="16"/>
        <v>1750</v>
      </c>
      <c r="G41" s="65">
        <v>50</v>
      </c>
      <c r="H41" s="26">
        <v>0.75</v>
      </c>
      <c r="I41" s="26">
        <v>1.8</v>
      </c>
      <c r="J41" s="26">
        <f t="shared" si="14"/>
        <v>1312.5</v>
      </c>
      <c r="K41" s="26">
        <f t="shared" si="15"/>
        <v>3150</v>
      </c>
      <c r="L41" s="66">
        <v>10</v>
      </c>
      <c r="M41" s="26"/>
    </row>
    <row r="42" spans="1:13" x14ac:dyDescent="0.2">
      <c r="A42" s="26"/>
      <c r="B42" s="26" t="s">
        <v>191</v>
      </c>
      <c r="C42" s="28" t="s">
        <v>189</v>
      </c>
      <c r="D42" s="29">
        <f t="shared" ref="D42:D47" si="17">MROUND(J42, L42)</f>
        <v>2890</v>
      </c>
      <c r="E42" s="29">
        <f t="shared" ref="E42:E47" si="18">MROUND(K42, L42)</f>
        <v>6930</v>
      </c>
      <c r="F42" s="64">
        <f t="shared" si="16"/>
        <v>3850</v>
      </c>
      <c r="G42" s="65">
        <v>110</v>
      </c>
      <c r="H42" s="26">
        <v>0.75</v>
      </c>
      <c r="I42" s="26">
        <v>1.8</v>
      </c>
      <c r="J42" s="26">
        <f t="shared" ref="J42:J47" si="19">(F42*H42)</f>
        <v>2887.5</v>
      </c>
      <c r="K42" s="26">
        <f t="shared" ref="K42:K47" si="20">(F42*I42)</f>
        <v>6930</v>
      </c>
      <c r="L42" s="66">
        <v>10</v>
      </c>
      <c r="M42" s="26"/>
    </row>
    <row r="43" spans="1:13" x14ac:dyDescent="0.2">
      <c r="A43" s="26"/>
      <c r="B43" s="26" t="s">
        <v>199</v>
      </c>
      <c r="C43" s="28" t="s">
        <v>197</v>
      </c>
      <c r="D43" s="29">
        <f t="shared" si="17"/>
        <v>1710</v>
      </c>
      <c r="E43" s="29">
        <f t="shared" si="18"/>
        <v>4100</v>
      </c>
      <c r="F43" s="64">
        <f t="shared" ref="F43:F54" si="21">($D$4/10*G43)</f>
        <v>2275</v>
      </c>
      <c r="G43" s="65">
        <v>65</v>
      </c>
      <c r="H43" s="26">
        <v>0.75</v>
      </c>
      <c r="I43" s="26">
        <v>1.8</v>
      </c>
      <c r="J43" s="26">
        <f t="shared" si="19"/>
        <v>1706.25</v>
      </c>
      <c r="K43" s="26">
        <f t="shared" si="20"/>
        <v>4095</v>
      </c>
      <c r="L43" s="66">
        <v>10</v>
      </c>
      <c r="M43" s="26"/>
    </row>
    <row r="44" spans="1:13" x14ac:dyDescent="0.2">
      <c r="A44" s="26"/>
      <c r="B44" s="26" t="s">
        <v>207</v>
      </c>
      <c r="C44" s="28" t="s">
        <v>205</v>
      </c>
      <c r="D44" s="29">
        <f t="shared" si="17"/>
        <v>3940</v>
      </c>
      <c r="E44" s="29">
        <f t="shared" si="18"/>
        <v>9450</v>
      </c>
      <c r="F44" s="64">
        <f t="shared" si="21"/>
        <v>5250</v>
      </c>
      <c r="G44" s="65">
        <v>150</v>
      </c>
      <c r="H44" s="26">
        <v>0.75</v>
      </c>
      <c r="I44" s="26">
        <v>1.8</v>
      </c>
      <c r="J44" s="26">
        <f t="shared" si="19"/>
        <v>3937.5</v>
      </c>
      <c r="K44" s="26">
        <f t="shared" si="20"/>
        <v>9450</v>
      </c>
      <c r="L44" s="66">
        <v>10</v>
      </c>
      <c r="M44" s="26"/>
    </row>
    <row r="45" spans="1:13" x14ac:dyDescent="0.2">
      <c r="A45" s="26"/>
      <c r="B45" s="26" t="s">
        <v>215</v>
      </c>
      <c r="C45" s="28" t="s">
        <v>213</v>
      </c>
      <c r="D45" s="29">
        <f t="shared" si="17"/>
        <v>1180</v>
      </c>
      <c r="E45" s="29">
        <f t="shared" si="18"/>
        <v>2840</v>
      </c>
      <c r="F45" s="64">
        <f t="shared" si="21"/>
        <v>1575</v>
      </c>
      <c r="G45" s="65">
        <v>45</v>
      </c>
      <c r="H45" s="26">
        <v>0.75</v>
      </c>
      <c r="I45" s="26">
        <v>1.8</v>
      </c>
      <c r="J45" s="26">
        <f t="shared" si="19"/>
        <v>1181.25</v>
      </c>
      <c r="K45" s="26">
        <f t="shared" si="20"/>
        <v>2835</v>
      </c>
      <c r="L45" s="66">
        <v>10</v>
      </c>
      <c r="M45" s="26"/>
    </row>
    <row r="46" spans="1:13" x14ac:dyDescent="0.2">
      <c r="A46" s="26"/>
      <c r="B46" s="26" t="s">
        <v>223</v>
      </c>
      <c r="C46" s="28" t="s">
        <v>221</v>
      </c>
      <c r="D46" s="29">
        <f t="shared" si="17"/>
        <v>1840</v>
      </c>
      <c r="E46" s="29">
        <f t="shared" si="18"/>
        <v>4410</v>
      </c>
      <c r="F46" s="64">
        <f t="shared" si="21"/>
        <v>2450</v>
      </c>
      <c r="G46" s="65">
        <v>70</v>
      </c>
      <c r="H46" s="26">
        <v>0.75</v>
      </c>
      <c r="I46" s="26">
        <v>1.8</v>
      </c>
      <c r="J46" s="26">
        <f t="shared" si="19"/>
        <v>1837.5</v>
      </c>
      <c r="K46" s="26">
        <f t="shared" si="20"/>
        <v>4410</v>
      </c>
      <c r="L46" s="66">
        <v>10</v>
      </c>
      <c r="M46" s="26"/>
    </row>
    <row r="47" spans="1:13" x14ac:dyDescent="0.2">
      <c r="A47" s="26"/>
      <c r="B47" s="26" t="s">
        <v>231</v>
      </c>
      <c r="C47" s="28" t="s">
        <v>229</v>
      </c>
      <c r="D47" s="29">
        <f t="shared" si="17"/>
        <v>4330</v>
      </c>
      <c r="E47" s="29">
        <f t="shared" si="18"/>
        <v>10400</v>
      </c>
      <c r="F47" s="64">
        <f t="shared" si="21"/>
        <v>5775</v>
      </c>
      <c r="G47" s="65">
        <v>165</v>
      </c>
      <c r="H47" s="26">
        <v>0.75</v>
      </c>
      <c r="I47" s="26">
        <v>1.8</v>
      </c>
      <c r="J47" s="26">
        <f t="shared" si="19"/>
        <v>4331.25</v>
      </c>
      <c r="K47" s="26">
        <f t="shared" si="20"/>
        <v>10395</v>
      </c>
      <c r="L47" s="66">
        <v>10</v>
      </c>
      <c r="M47" s="26"/>
    </row>
    <row r="48" spans="1:13" ht="15" x14ac:dyDescent="0.25">
      <c r="A48" s="26"/>
      <c r="B48" s="26"/>
      <c r="C48" s="27" t="s">
        <v>398</v>
      </c>
      <c r="D48" s="29">
        <f>MROUND(J48, L48)</f>
        <v>0</v>
      </c>
      <c r="E48" s="29">
        <f>MROUND(K48, L48)</f>
        <v>0</v>
      </c>
      <c r="F48" s="64"/>
      <c r="G48" s="65"/>
      <c r="H48" s="26"/>
      <c r="I48" s="26"/>
      <c r="J48" s="26">
        <f>(F48*H48)</f>
        <v>0</v>
      </c>
      <c r="K48" s="26">
        <f>(F48*I48)</f>
        <v>0</v>
      </c>
      <c r="L48" s="66"/>
      <c r="M48" s="26"/>
    </row>
    <row r="49" spans="1:13" x14ac:dyDescent="0.2">
      <c r="A49" s="26"/>
      <c r="B49" s="26" t="s">
        <v>238</v>
      </c>
      <c r="C49" s="28" t="s">
        <v>366</v>
      </c>
      <c r="D49" s="29">
        <f t="shared" ref="D49" si="22">MROUND(J49, L49)</f>
        <v>180</v>
      </c>
      <c r="E49" s="29">
        <f t="shared" ref="E49" si="23">MROUND(K49, L49)</f>
        <v>530</v>
      </c>
      <c r="F49" s="64">
        <f t="shared" si="21"/>
        <v>350</v>
      </c>
      <c r="G49" s="65">
        <v>10</v>
      </c>
      <c r="H49" s="26">
        <v>0.5</v>
      </c>
      <c r="I49" s="26">
        <v>1.5</v>
      </c>
      <c r="J49" s="26">
        <f t="shared" ref="J49" si="24">(F49*H49)</f>
        <v>175</v>
      </c>
      <c r="K49" s="26">
        <f t="shared" ref="K49" si="25">(F49*I49)</f>
        <v>525</v>
      </c>
      <c r="L49" s="66">
        <v>10</v>
      </c>
      <c r="M49" s="26"/>
    </row>
    <row r="50" spans="1:13" ht="15" x14ac:dyDescent="0.25">
      <c r="A50" s="26"/>
      <c r="B50" s="26"/>
      <c r="C50" s="27" t="s">
        <v>399</v>
      </c>
      <c r="D50" s="29">
        <f>MROUND(J50, L50)</f>
        <v>0</v>
      </c>
      <c r="E50" s="29">
        <f>MROUND(K50, L50)</f>
        <v>0</v>
      </c>
      <c r="F50" s="64"/>
      <c r="G50" s="65"/>
      <c r="H50" s="26"/>
      <c r="I50" s="26"/>
      <c r="J50" s="26">
        <f>(F50*H50)</f>
        <v>0</v>
      </c>
      <c r="K50" s="26">
        <f>(F50*I50)</f>
        <v>0</v>
      </c>
      <c r="L50" s="66"/>
      <c r="M50" s="26"/>
    </row>
    <row r="51" spans="1:13" x14ac:dyDescent="0.2">
      <c r="A51" s="26"/>
      <c r="B51" s="26" t="s">
        <v>246</v>
      </c>
      <c r="C51" s="28" t="s">
        <v>244</v>
      </c>
      <c r="D51" s="29">
        <f t="shared" ref="D51:D60" si="26">MROUND(J51, L51)</f>
        <v>20</v>
      </c>
      <c r="E51" s="29">
        <f t="shared" ref="E51:E60" si="27">MROUND(K51, L51)</f>
        <v>50</v>
      </c>
      <c r="F51" s="64">
        <f t="shared" si="21"/>
        <v>35</v>
      </c>
      <c r="G51" s="67">
        <v>1</v>
      </c>
      <c r="H51" s="26">
        <v>0.7</v>
      </c>
      <c r="I51" s="26">
        <v>1.5</v>
      </c>
      <c r="J51" s="26">
        <f t="shared" ref="J51:J52" si="28">(F51*H51)</f>
        <v>24.5</v>
      </c>
      <c r="K51" s="26">
        <f t="shared" ref="K51:K52" si="29">(F51*I51)</f>
        <v>52.5</v>
      </c>
      <c r="L51" s="66">
        <v>10</v>
      </c>
      <c r="M51" s="26"/>
    </row>
    <row r="52" spans="1:13" x14ac:dyDescent="0.2">
      <c r="A52" s="26"/>
      <c r="B52" s="26" t="s">
        <v>254</v>
      </c>
      <c r="C52" s="28" t="s">
        <v>252</v>
      </c>
      <c r="D52" s="29">
        <f t="shared" si="26"/>
        <v>30</v>
      </c>
      <c r="E52" s="29">
        <f t="shared" si="27"/>
        <v>70</v>
      </c>
      <c r="F52" s="64">
        <f t="shared" si="21"/>
        <v>43.75</v>
      </c>
      <c r="G52" s="65">
        <v>1.25</v>
      </c>
      <c r="H52" s="26">
        <v>0.7</v>
      </c>
      <c r="I52" s="26">
        <v>1.5</v>
      </c>
      <c r="J52" s="26">
        <f t="shared" si="28"/>
        <v>30.624999999999996</v>
      </c>
      <c r="K52" s="26">
        <f t="shared" si="29"/>
        <v>65.625</v>
      </c>
      <c r="L52" s="66">
        <v>10</v>
      </c>
      <c r="M52" s="26"/>
    </row>
    <row r="53" spans="1:13" ht="15" x14ac:dyDescent="0.25">
      <c r="A53" s="26"/>
      <c r="B53" s="26"/>
      <c r="C53" s="27" t="s">
        <v>400</v>
      </c>
      <c r="D53" s="29">
        <f>MROUND(J53, L53)</f>
        <v>0</v>
      </c>
      <c r="E53" s="29">
        <f>MROUND(K53, L53)</f>
        <v>0</v>
      </c>
      <c r="F53" s="64"/>
      <c r="G53" s="65"/>
      <c r="H53" s="26"/>
      <c r="I53" s="26"/>
      <c r="J53" s="26">
        <f>(F53*H53)</f>
        <v>0</v>
      </c>
      <c r="K53" s="26">
        <f>(F53*I53)</f>
        <v>0</v>
      </c>
      <c r="L53" s="66"/>
      <c r="M53" s="26"/>
    </row>
    <row r="54" spans="1:13" x14ac:dyDescent="0.2">
      <c r="A54" s="26"/>
      <c r="B54" s="26" t="s">
        <v>262</v>
      </c>
      <c r="C54" s="28" t="s">
        <v>260</v>
      </c>
      <c r="D54" s="29">
        <f t="shared" si="26"/>
        <v>250</v>
      </c>
      <c r="E54" s="29">
        <f t="shared" si="27"/>
        <v>740</v>
      </c>
      <c r="F54" s="64">
        <f t="shared" si="21"/>
        <v>245</v>
      </c>
      <c r="G54" s="65">
        <v>7</v>
      </c>
      <c r="H54" s="26">
        <v>1</v>
      </c>
      <c r="I54" s="26">
        <v>3</v>
      </c>
      <c r="J54" s="26">
        <f t="shared" ref="J54:J60" si="30">(F54*H54)</f>
        <v>245</v>
      </c>
      <c r="K54" s="26">
        <f t="shared" ref="K54:K60" si="31">(F54*I54)</f>
        <v>735</v>
      </c>
      <c r="L54" s="66">
        <v>10</v>
      </c>
      <c r="M54" s="26"/>
    </row>
    <row r="55" spans="1:13" x14ac:dyDescent="0.2">
      <c r="A55" s="26"/>
      <c r="B55" s="26" t="s">
        <v>270</v>
      </c>
      <c r="C55" s="28" t="s">
        <v>268</v>
      </c>
      <c r="D55" s="29">
        <f t="shared" si="26"/>
        <v>260</v>
      </c>
      <c r="E55" s="29">
        <f t="shared" si="27"/>
        <v>660</v>
      </c>
      <c r="F55" s="64">
        <f t="shared" ref="F55:F60" si="32">($D$4/10*G55)</f>
        <v>262.5</v>
      </c>
      <c r="G55" s="65">
        <v>7.5</v>
      </c>
      <c r="H55" s="26">
        <v>1</v>
      </c>
      <c r="I55" s="26">
        <v>2.5</v>
      </c>
      <c r="J55" s="26">
        <f t="shared" si="30"/>
        <v>262.5</v>
      </c>
      <c r="K55" s="26">
        <f t="shared" si="31"/>
        <v>656.25</v>
      </c>
      <c r="L55" s="66">
        <v>10</v>
      </c>
      <c r="M55" s="26"/>
    </row>
    <row r="56" spans="1:13" x14ac:dyDescent="0.2">
      <c r="A56" s="26"/>
      <c r="B56" s="26" t="s">
        <v>277</v>
      </c>
      <c r="C56" s="28" t="s">
        <v>282</v>
      </c>
      <c r="D56" s="29">
        <f t="shared" si="26"/>
        <v>440</v>
      </c>
      <c r="E56" s="29">
        <f t="shared" si="27"/>
        <v>1010</v>
      </c>
      <c r="F56" s="64">
        <f t="shared" si="32"/>
        <v>437.5</v>
      </c>
      <c r="G56" s="65">
        <v>12.5</v>
      </c>
      <c r="H56" s="26">
        <v>1</v>
      </c>
      <c r="I56" s="26">
        <v>2.2999999999999998</v>
      </c>
      <c r="J56" s="26">
        <f t="shared" si="30"/>
        <v>437.5</v>
      </c>
      <c r="K56" s="26">
        <f t="shared" si="31"/>
        <v>1006.2499999999999</v>
      </c>
      <c r="L56" s="66">
        <v>10</v>
      </c>
      <c r="M56" s="26"/>
    </row>
    <row r="57" spans="1:13" x14ac:dyDescent="0.2">
      <c r="A57" s="26"/>
      <c r="B57" s="26" t="s">
        <v>286</v>
      </c>
      <c r="C57" s="28" t="s">
        <v>284</v>
      </c>
      <c r="D57" s="29">
        <f t="shared" si="26"/>
        <v>880</v>
      </c>
      <c r="E57" s="29">
        <f t="shared" si="27"/>
        <v>2010</v>
      </c>
      <c r="F57" s="64">
        <f t="shared" si="32"/>
        <v>875</v>
      </c>
      <c r="G57" s="65">
        <v>25</v>
      </c>
      <c r="H57" s="26">
        <v>1</v>
      </c>
      <c r="I57" s="26">
        <v>2.2999999999999998</v>
      </c>
      <c r="J57" s="26">
        <f t="shared" si="30"/>
        <v>875</v>
      </c>
      <c r="K57" s="26">
        <f t="shared" si="31"/>
        <v>2012.4999999999998</v>
      </c>
      <c r="L57" s="66">
        <v>10</v>
      </c>
      <c r="M57" s="26"/>
    </row>
    <row r="58" spans="1:13" x14ac:dyDescent="0.2">
      <c r="A58" s="26"/>
      <c r="B58" s="26" t="s">
        <v>294</v>
      </c>
      <c r="C58" s="28" t="s">
        <v>292</v>
      </c>
      <c r="D58" s="29">
        <f t="shared" si="26"/>
        <v>280</v>
      </c>
      <c r="E58" s="29">
        <f t="shared" si="27"/>
        <v>700</v>
      </c>
      <c r="F58" s="64">
        <f t="shared" si="32"/>
        <v>280</v>
      </c>
      <c r="G58" s="65">
        <v>8</v>
      </c>
      <c r="H58" s="26">
        <v>1</v>
      </c>
      <c r="I58" s="26">
        <v>2.5</v>
      </c>
      <c r="J58" s="26">
        <f t="shared" si="30"/>
        <v>280</v>
      </c>
      <c r="K58" s="26">
        <f t="shared" si="31"/>
        <v>700</v>
      </c>
      <c r="L58" s="66">
        <v>10</v>
      </c>
      <c r="M58" s="26"/>
    </row>
    <row r="59" spans="1:13" x14ac:dyDescent="0.2">
      <c r="A59" s="26"/>
      <c r="B59" s="26" t="s">
        <v>302</v>
      </c>
      <c r="C59" s="28" t="s">
        <v>300</v>
      </c>
      <c r="D59" s="29">
        <f t="shared" si="26"/>
        <v>120</v>
      </c>
      <c r="E59" s="29">
        <f t="shared" si="27"/>
        <v>280</v>
      </c>
      <c r="F59" s="64">
        <f t="shared" si="32"/>
        <v>122.5</v>
      </c>
      <c r="G59" s="65">
        <v>3.5</v>
      </c>
      <c r="H59" s="26">
        <v>1</v>
      </c>
      <c r="I59" s="26">
        <v>2.25</v>
      </c>
      <c r="J59" s="26">
        <f t="shared" si="30"/>
        <v>122.5</v>
      </c>
      <c r="K59" s="26">
        <f t="shared" si="31"/>
        <v>275.625</v>
      </c>
      <c r="L59" s="66">
        <v>10</v>
      </c>
      <c r="M59" s="26"/>
    </row>
    <row r="60" spans="1:13" x14ac:dyDescent="0.2">
      <c r="A60" s="26"/>
      <c r="B60" s="26" t="s">
        <v>310</v>
      </c>
      <c r="C60" s="28" t="s">
        <v>308</v>
      </c>
      <c r="D60" s="29">
        <f t="shared" si="26"/>
        <v>490</v>
      </c>
      <c r="E60" s="29">
        <f t="shared" si="27"/>
        <v>1960</v>
      </c>
      <c r="F60" s="64">
        <f t="shared" si="32"/>
        <v>490</v>
      </c>
      <c r="G60" s="65">
        <v>14</v>
      </c>
      <c r="H60" s="26">
        <v>1</v>
      </c>
      <c r="I60" s="26">
        <v>4</v>
      </c>
      <c r="J60" s="26">
        <f t="shared" si="30"/>
        <v>490</v>
      </c>
      <c r="K60" s="26">
        <f t="shared" si="31"/>
        <v>1960</v>
      </c>
      <c r="L60" s="66">
        <v>10</v>
      </c>
      <c r="M60" s="26"/>
    </row>
  </sheetData>
  <sheetProtection algorithmName="SHA-512" hashValue="P6bLAbk2+b3SOAV5iWuGTU+1m5L5LyYwXTd24oeqsWGGARu0Rx8YYXMPk/pWCn77uotvuk/0/GsSWZUfrTR2HA==" saltValue="PIhjMi6qfKDN+YffA4X3fg==" spinCount="100000" sheet="1" objects="1" scenarios="1"/>
  <conditionalFormatting sqref="B19 D19:L19">
    <cfRule type="expression" dxfId="15" priority="4">
      <formula>($B19="")+(($F19=0)*($I19=0))</formula>
    </cfRule>
  </conditionalFormatting>
  <conditionalFormatting sqref="B12:L14 B15 D15:L15 B16:L18 B20:L22 B23:E23 F23:L50 B24 D24:E24 B25:E31 B32 D32:E32 B33:E47 B48 D48:E48 B49:E49 B50 D50:E50 H51:L51 B51:E52 F51:F55 G52:L55 B53 D53:E53 B54:E60 F56:L60">
    <cfRule type="expression" dxfId="14" priority="43">
      <formula>($B12="")+(($F12=0)*($I12=0))</formula>
    </cfRule>
  </conditionalFormatting>
  <dataValidations count="6">
    <dataValidation allowBlank="1" showInputMessage="1" showErrorMessage="1" prompt="Questo è il fatturato annuo stimato sulla base dei dati che hai inserito" sqref="D8" xr:uid="{A7103715-E6DA-4536-AF9B-E783799FB1CC}"/>
    <dataValidation type="whole" allowBlank="1" showInputMessage="1" showErrorMessage="1" errorTitle="opplala" error="Sei libero di scegiere il livello che vuoi, ma se scegli il terzo livello la tariffa base deve essere compresa fra 320 e 400 euro" prompt="inserisci l'importo che ritieni voler chiedere come compenso base giornaliero (dopo aver letto la guida alle tariffe)._x000a_Questa è la scheda del 3 livello._x000a_Gli importi di base sono fra 320 e 400 euro_x000a_" sqref="D4" xr:uid="{4ADEAF44-4B95-46FF-B91E-05D6B886D89A}">
      <formula1>320</formula1>
      <formula2>400</formula2>
    </dataValidation>
    <dataValidation allowBlank="1" showErrorMessage="1" prompt="_x000a_" sqref="E4" xr:uid="{D8A92483-A551-451F-921E-5C4EB2A9DACD}"/>
    <dataValidation allowBlank="1" showInputMessage="1" showErrorMessage="1" prompt="immettere il numero di giornate credibilmente fatturate a clienti, nel corso dell'anno" sqref="D5:E5" xr:uid="{341ED3D2-BA73-4430-8902-BAF1A43F4C1A}"/>
    <dataValidation allowBlank="1" showInputMessage="1" showErrorMessage="1" prompt="Immettere l'importo del pagamento aggiuntivo in questa cella" sqref="E8" xr:uid="{410E72AB-DB89-4216-ADFD-BF89505FCFA8}"/>
    <dataValidation allowBlank="1" showInputMessage="1" showErrorMessage="1" prompt="L'interesse cumulativo viene aggiornato automaticamente in questa colonna" sqref="L10" xr:uid="{83ADBE08-EA2D-4C17-9CD4-59AB12C988F6}"/>
  </dataValidations>
  <printOptions horizontalCentered="1"/>
  <pageMargins left="0.4" right="0.4" top="0.4" bottom="0.5" header="0.3" footer="0.3"/>
  <pageSetup paperSize="9" fitToHeight="0" orientation="landscape" r:id="rId1"/>
  <headerFooter differentFirst="1">
    <oddFooter>Page &amp;P of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40C0C-E238-4B35-8E58-72615BE99813}">
  <sheetPr>
    <tabColor theme="1" tint="0.499984740745262"/>
    <pageSetUpPr autoPageBreaks="0" fitToPage="1"/>
  </sheetPr>
  <dimension ref="A1:N61"/>
  <sheetViews>
    <sheetView showGridLines="0" zoomScaleNormal="100" workbookViewId="0">
      <pane ySplit="10" topLeftCell="A11" activePane="bottomLeft" state="frozen"/>
      <selection pane="bottomLeft" activeCell="D20" sqref="D20"/>
    </sheetView>
  </sheetViews>
  <sheetFormatPr defaultRowHeight="14.25" x14ac:dyDescent="0.2"/>
  <cols>
    <col min="1" max="1" width="2.625" style="57" customWidth="1"/>
    <col min="2" max="2" width="11.625" style="57" hidden="1" customWidth="1"/>
    <col min="3" max="3" width="49.375" style="57" customWidth="1"/>
    <col min="4" max="4" width="16.125" style="57" customWidth="1"/>
    <col min="5" max="5" width="15.875" style="57" customWidth="1"/>
    <col min="6" max="6" width="16.625" style="57" hidden="1" customWidth="1"/>
    <col min="7" max="7" width="13" style="57" hidden="1" customWidth="1"/>
    <col min="8" max="9" width="15.625" style="57" hidden="1" customWidth="1"/>
    <col min="10" max="10" width="22.25" style="57" hidden="1" customWidth="1"/>
    <col min="11" max="12" width="15.625" style="57" hidden="1" customWidth="1"/>
    <col min="13" max="13" width="15.625" style="57" customWidth="1"/>
    <col min="14" max="14" width="17.625" style="57" customWidth="1"/>
    <col min="15" max="16384" width="9" style="57"/>
  </cols>
  <sheetData>
    <row r="1" spans="1:14" ht="30" customHeight="1" thickBot="1" x14ac:dyDescent="0.25">
      <c r="B1" s="68"/>
      <c r="C1" s="68" t="s">
        <v>0</v>
      </c>
      <c r="D1" s="68"/>
      <c r="E1" s="68"/>
      <c r="F1" s="68"/>
      <c r="G1" s="68"/>
      <c r="H1" s="68"/>
      <c r="I1" s="68"/>
      <c r="J1" s="68"/>
      <c r="K1" s="68"/>
      <c r="L1" s="68"/>
      <c r="M1" s="68"/>
      <c r="N1" s="68"/>
    </row>
    <row r="2" spans="1:14" ht="30" customHeight="1" thickTop="1" thickBot="1" x14ac:dyDescent="0.25">
      <c r="B2" s="68"/>
      <c r="C2" s="68"/>
      <c r="D2" s="68"/>
      <c r="E2" s="68"/>
      <c r="F2" s="68"/>
      <c r="G2" s="68"/>
      <c r="H2" s="68"/>
      <c r="I2" s="68"/>
      <c r="J2" s="69"/>
      <c r="K2" s="69"/>
      <c r="L2" s="69"/>
      <c r="M2" s="68"/>
      <c r="N2" s="68"/>
    </row>
    <row r="3" spans="1:14" ht="20.100000000000001" customHeight="1" thickTop="1" thickBot="1" x14ac:dyDescent="0.25">
      <c r="C3" s="70" t="s">
        <v>362</v>
      </c>
      <c r="D3" s="71"/>
      <c r="E3" s="71"/>
      <c r="F3" s="71"/>
      <c r="G3" s="71"/>
      <c r="H3" s="71"/>
      <c r="J3" s="72"/>
      <c r="K3" s="72"/>
      <c r="L3" s="72"/>
      <c r="M3" s="73"/>
    </row>
    <row r="4" spans="1:14" ht="14.25" customHeight="1" x14ac:dyDescent="0.25">
      <c r="C4" s="74" t="s">
        <v>323</v>
      </c>
      <c r="D4" s="75">
        <v>550</v>
      </c>
      <c r="E4" s="76" t="s">
        <v>416</v>
      </c>
      <c r="F4" s="77" t="s">
        <v>411</v>
      </c>
      <c r="G4" s="78"/>
      <c r="J4" s="79"/>
      <c r="K4" s="80"/>
      <c r="L4" s="81"/>
      <c r="M4" s="82" t="s">
        <v>415</v>
      </c>
    </row>
    <row r="5" spans="1:14" x14ac:dyDescent="0.2">
      <c r="C5" s="83" t="s">
        <v>326</v>
      </c>
      <c r="D5" s="84">
        <v>50</v>
      </c>
      <c r="E5" s="85"/>
      <c r="F5" s="83"/>
      <c r="G5" s="83"/>
      <c r="J5" s="86"/>
      <c r="K5" s="87"/>
      <c r="L5" s="81"/>
      <c r="M5" s="88"/>
    </row>
    <row r="6" spans="1:14" x14ac:dyDescent="0.2">
      <c r="C6" s="83" t="s">
        <v>327</v>
      </c>
      <c r="D6" s="89">
        <f ca="1">TODAY()</f>
        <v>45357</v>
      </c>
      <c r="E6" s="89"/>
      <c r="F6" s="83"/>
      <c r="G6" s="83"/>
      <c r="J6" s="86"/>
      <c r="K6" s="87"/>
      <c r="L6" s="81"/>
      <c r="M6" s="88"/>
    </row>
    <row r="7" spans="1:14" x14ac:dyDescent="0.2">
      <c r="J7" s="79"/>
      <c r="K7" s="80"/>
      <c r="L7" s="80"/>
      <c r="M7" s="88"/>
    </row>
    <row r="8" spans="1:14" x14ac:dyDescent="0.2">
      <c r="C8" s="83" t="s">
        <v>403</v>
      </c>
      <c r="D8" s="90">
        <f>(D4*D5)</f>
        <v>27500</v>
      </c>
      <c r="E8" s="90"/>
      <c r="F8" s="83"/>
      <c r="G8" s="83"/>
      <c r="J8" s="86"/>
      <c r="K8" s="91"/>
      <c r="L8" s="91"/>
      <c r="M8" s="88"/>
    </row>
    <row r="9" spans="1:14" x14ac:dyDescent="0.2">
      <c r="J9" s="79"/>
      <c r="K9" s="80"/>
      <c r="L9" s="80"/>
      <c r="M9" s="88"/>
    </row>
    <row r="10" spans="1:14" ht="35.1" customHeight="1" x14ac:dyDescent="0.2">
      <c r="B10" s="92" t="s">
        <v>315</v>
      </c>
      <c r="C10" s="92" t="s">
        <v>316</v>
      </c>
      <c r="D10" s="92" t="s">
        <v>363</v>
      </c>
      <c r="E10" s="92" t="s">
        <v>328</v>
      </c>
      <c r="F10" s="93" t="s">
        <v>317</v>
      </c>
      <c r="G10" s="93" t="s">
        <v>324</v>
      </c>
      <c r="H10" s="93" t="s">
        <v>318</v>
      </c>
      <c r="I10" s="93" t="s">
        <v>319</v>
      </c>
      <c r="J10" s="93" t="s">
        <v>320</v>
      </c>
      <c r="K10" s="93" t="s">
        <v>321</v>
      </c>
      <c r="L10" s="93" t="s">
        <v>322</v>
      </c>
    </row>
    <row r="11" spans="1:14" ht="15" x14ac:dyDescent="0.25">
      <c r="A11" s="26"/>
      <c r="B11" s="26"/>
      <c r="C11" s="27" t="s">
        <v>393</v>
      </c>
      <c r="D11" s="26"/>
      <c r="E11" s="26"/>
    </row>
    <row r="12" spans="1:14" x14ac:dyDescent="0.2">
      <c r="A12" s="26"/>
      <c r="B12" s="26" t="s">
        <v>5</v>
      </c>
      <c r="C12" s="28" t="s">
        <v>2</v>
      </c>
      <c r="D12" s="29">
        <f t="shared" ref="D12:D22" si="0">MROUND(J12, L12)</f>
        <v>300</v>
      </c>
      <c r="E12" s="29">
        <f t="shared" ref="E12:E22" si="1">MROUND(K12, L12)</f>
        <v>660</v>
      </c>
      <c r="F12" s="94">
        <f t="shared" ref="F12:F22" si="2">($D$4/10*G12)</f>
        <v>495</v>
      </c>
      <c r="G12" s="95">
        <v>9</v>
      </c>
      <c r="H12" s="57">
        <v>0.6</v>
      </c>
      <c r="I12" s="57">
        <v>1.35</v>
      </c>
      <c r="J12" s="58">
        <f t="shared" ref="J12:J18" si="3">(F12*H12)</f>
        <v>297</v>
      </c>
      <c r="K12" s="57">
        <f t="shared" ref="K12:K18" si="4">(F12*I12)</f>
        <v>668.25</v>
      </c>
      <c r="L12" s="96">
        <v>20</v>
      </c>
    </row>
    <row r="13" spans="1:14" x14ac:dyDescent="0.2">
      <c r="A13" s="26"/>
      <c r="B13" s="26" t="s">
        <v>13</v>
      </c>
      <c r="C13" s="28" t="s">
        <v>10</v>
      </c>
      <c r="D13" s="29">
        <f t="shared" si="0"/>
        <v>500</v>
      </c>
      <c r="E13" s="29">
        <f t="shared" si="1"/>
        <v>820</v>
      </c>
      <c r="F13" s="94">
        <f t="shared" si="2"/>
        <v>660</v>
      </c>
      <c r="G13" s="95">
        <v>12</v>
      </c>
      <c r="H13" s="57">
        <v>0.75</v>
      </c>
      <c r="I13" s="57">
        <v>1.25</v>
      </c>
      <c r="J13" s="57">
        <f t="shared" si="3"/>
        <v>495</v>
      </c>
      <c r="K13" s="57">
        <f t="shared" si="4"/>
        <v>825</v>
      </c>
      <c r="L13" s="96">
        <v>20</v>
      </c>
    </row>
    <row r="14" spans="1:14" x14ac:dyDescent="0.2">
      <c r="A14" s="26"/>
      <c r="B14" s="26" t="s">
        <v>21</v>
      </c>
      <c r="C14" s="28" t="s">
        <v>18</v>
      </c>
      <c r="D14" s="29">
        <f t="shared" si="0"/>
        <v>420</v>
      </c>
      <c r="E14" s="29">
        <f t="shared" si="1"/>
        <v>740</v>
      </c>
      <c r="F14" s="94">
        <f t="shared" si="2"/>
        <v>550</v>
      </c>
      <c r="G14" s="95">
        <v>10</v>
      </c>
      <c r="H14" s="57">
        <v>0.75</v>
      </c>
      <c r="I14" s="57">
        <v>1.35</v>
      </c>
      <c r="J14" s="57">
        <f t="shared" si="3"/>
        <v>412.5</v>
      </c>
      <c r="K14" s="57">
        <f t="shared" si="4"/>
        <v>742.5</v>
      </c>
      <c r="L14" s="96">
        <v>20</v>
      </c>
    </row>
    <row r="15" spans="1:14" ht="15" x14ac:dyDescent="0.25">
      <c r="A15" s="26"/>
      <c r="B15" s="26"/>
      <c r="C15" s="27" t="s">
        <v>394</v>
      </c>
      <c r="D15" s="29">
        <f>MROUND(J15, L15)</f>
        <v>0</v>
      </c>
      <c r="E15" s="29">
        <f>MROUND(K15, L15)</f>
        <v>0</v>
      </c>
      <c r="F15" s="94"/>
      <c r="G15" s="95"/>
      <c r="J15" s="57">
        <f>(F15*H15)</f>
        <v>0</v>
      </c>
      <c r="K15" s="57">
        <f>(F15*I15)</f>
        <v>0</v>
      </c>
      <c r="L15" s="96"/>
    </row>
    <row r="16" spans="1:14" x14ac:dyDescent="0.2">
      <c r="A16" s="26"/>
      <c r="B16" s="26" t="s">
        <v>28</v>
      </c>
      <c r="C16" s="28" t="s">
        <v>404</v>
      </c>
      <c r="D16" s="29">
        <f t="shared" si="0"/>
        <v>27</v>
      </c>
      <c r="E16" s="29">
        <f t="shared" si="1"/>
        <v>50</v>
      </c>
      <c r="F16" s="94">
        <f t="shared" si="2"/>
        <v>38.5</v>
      </c>
      <c r="G16" s="95">
        <v>0.7</v>
      </c>
      <c r="H16" s="57">
        <v>0.7</v>
      </c>
      <c r="I16" s="57">
        <v>1.3</v>
      </c>
      <c r="J16" s="57">
        <f t="shared" si="3"/>
        <v>26.95</v>
      </c>
      <c r="K16" s="57">
        <f t="shared" si="4"/>
        <v>50.050000000000004</v>
      </c>
      <c r="L16" s="96">
        <v>1</v>
      </c>
    </row>
    <row r="17" spans="1:12" x14ac:dyDescent="0.2">
      <c r="A17" s="26"/>
      <c r="B17" s="26" t="s">
        <v>35</v>
      </c>
      <c r="C17" s="28" t="s">
        <v>405</v>
      </c>
      <c r="D17" s="29">
        <f t="shared" si="0"/>
        <v>240</v>
      </c>
      <c r="E17" s="29">
        <f t="shared" si="1"/>
        <v>420</v>
      </c>
      <c r="F17" s="94">
        <f t="shared" si="2"/>
        <v>330</v>
      </c>
      <c r="G17" s="95">
        <v>6</v>
      </c>
      <c r="H17" s="57">
        <v>0.7</v>
      </c>
      <c r="I17" s="57">
        <v>1.25</v>
      </c>
      <c r="J17" s="57">
        <f t="shared" si="3"/>
        <v>230.99999999999997</v>
      </c>
      <c r="K17" s="57">
        <f t="shared" si="4"/>
        <v>412.5</v>
      </c>
      <c r="L17" s="96">
        <v>20</v>
      </c>
    </row>
    <row r="18" spans="1:12" x14ac:dyDescent="0.2">
      <c r="A18" s="26"/>
      <c r="B18" s="26" t="s">
        <v>43</v>
      </c>
      <c r="C18" s="28" t="s">
        <v>40</v>
      </c>
      <c r="D18" s="29">
        <f t="shared" si="0"/>
        <v>520</v>
      </c>
      <c r="E18" s="29">
        <f t="shared" si="1"/>
        <v>820</v>
      </c>
      <c r="F18" s="94">
        <f t="shared" si="2"/>
        <v>660</v>
      </c>
      <c r="G18" s="95">
        <v>12</v>
      </c>
      <c r="H18" s="57">
        <v>0.8</v>
      </c>
      <c r="I18" s="57">
        <v>1.25</v>
      </c>
      <c r="J18" s="57">
        <f t="shared" si="3"/>
        <v>528</v>
      </c>
      <c r="K18" s="57">
        <f t="shared" si="4"/>
        <v>825</v>
      </c>
      <c r="L18" s="96">
        <v>20</v>
      </c>
    </row>
    <row r="19" spans="1:12" ht="15" x14ac:dyDescent="0.25">
      <c r="A19" s="26"/>
      <c r="B19" s="26"/>
      <c r="C19" s="27" t="s">
        <v>395</v>
      </c>
      <c r="D19" s="29">
        <f>MROUND(J19, L19)</f>
        <v>0</v>
      </c>
      <c r="E19" s="29">
        <f>MROUND(K19, L19)</f>
        <v>0</v>
      </c>
      <c r="F19" s="94"/>
      <c r="G19" s="95"/>
      <c r="J19" s="57">
        <f>(F19*H19)</f>
        <v>0</v>
      </c>
      <c r="K19" s="57">
        <f>(F19*I19)</f>
        <v>0</v>
      </c>
      <c r="L19" s="96"/>
    </row>
    <row r="20" spans="1:12" x14ac:dyDescent="0.2">
      <c r="A20" s="26"/>
      <c r="B20" s="26" t="s">
        <v>49</v>
      </c>
      <c r="C20" s="28" t="s">
        <v>325</v>
      </c>
      <c r="D20" s="29">
        <f t="shared" si="0"/>
        <v>1240</v>
      </c>
      <c r="E20" s="29">
        <f t="shared" si="1"/>
        <v>2140</v>
      </c>
      <c r="F20" s="94">
        <f t="shared" si="2"/>
        <v>1650</v>
      </c>
      <c r="G20" s="95">
        <v>30</v>
      </c>
      <c r="H20" s="57">
        <v>0.75</v>
      </c>
      <c r="I20" s="57">
        <v>1.3</v>
      </c>
      <c r="J20" s="57">
        <f t="shared" ref="J20:J29" si="5">(F20*H20)</f>
        <v>1237.5</v>
      </c>
      <c r="K20" s="57">
        <f t="shared" ref="K20:K29" si="6">(F20*I20)</f>
        <v>2145</v>
      </c>
      <c r="L20" s="96">
        <v>20</v>
      </c>
    </row>
    <row r="21" spans="1:12" x14ac:dyDescent="0.2">
      <c r="A21" s="26"/>
      <c r="B21" s="26" t="s">
        <v>56</v>
      </c>
      <c r="C21" s="28" t="s">
        <v>350</v>
      </c>
      <c r="D21" s="29">
        <f t="shared" si="0"/>
        <v>80</v>
      </c>
      <c r="E21" s="29">
        <f t="shared" si="1"/>
        <v>140</v>
      </c>
      <c r="F21" s="94">
        <f t="shared" si="2"/>
        <v>110</v>
      </c>
      <c r="G21" s="95">
        <v>2</v>
      </c>
      <c r="H21" s="57">
        <v>0.75</v>
      </c>
      <c r="I21" s="57">
        <v>1.3</v>
      </c>
      <c r="J21" s="57">
        <f t="shared" si="5"/>
        <v>82.5</v>
      </c>
      <c r="K21" s="57">
        <f t="shared" si="6"/>
        <v>143</v>
      </c>
      <c r="L21" s="96">
        <v>20</v>
      </c>
    </row>
    <row r="22" spans="1:12" x14ac:dyDescent="0.2">
      <c r="A22" s="26"/>
      <c r="B22" s="26" t="s">
        <v>354</v>
      </c>
      <c r="C22" s="28" t="s">
        <v>358</v>
      </c>
      <c r="D22" s="29">
        <f t="shared" si="0"/>
        <v>240</v>
      </c>
      <c r="E22" s="29">
        <f t="shared" si="1"/>
        <v>420</v>
      </c>
      <c r="F22" s="94">
        <f t="shared" si="2"/>
        <v>330</v>
      </c>
      <c r="G22" s="95">
        <v>6</v>
      </c>
      <c r="H22" s="57">
        <v>0.75</v>
      </c>
      <c r="I22" s="57">
        <v>1.3</v>
      </c>
      <c r="J22" s="57">
        <f t="shared" si="5"/>
        <v>247.5</v>
      </c>
      <c r="K22" s="57">
        <f t="shared" si="6"/>
        <v>429</v>
      </c>
      <c r="L22" s="96">
        <v>20</v>
      </c>
    </row>
    <row r="23" spans="1:12" x14ac:dyDescent="0.2">
      <c r="A23" s="26"/>
      <c r="B23" s="26" t="s">
        <v>63</v>
      </c>
      <c r="C23" s="28" t="s">
        <v>359</v>
      </c>
      <c r="D23" s="29">
        <f t="shared" ref="D23:D31" si="7">MROUND(J23, L23)</f>
        <v>240</v>
      </c>
      <c r="E23" s="29">
        <f t="shared" ref="E23:E31" si="8">MROUND(K23, L23)</f>
        <v>420</v>
      </c>
      <c r="F23" s="94">
        <f t="shared" ref="F23:F33" si="9">($D$4/10*G23)</f>
        <v>330</v>
      </c>
      <c r="G23" s="95">
        <v>6</v>
      </c>
      <c r="H23" s="57">
        <v>0.75</v>
      </c>
      <c r="I23" s="57">
        <v>1.25</v>
      </c>
      <c r="J23" s="57">
        <f t="shared" si="5"/>
        <v>247.5</v>
      </c>
      <c r="K23" s="57">
        <f t="shared" si="6"/>
        <v>412.5</v>
      </c>
      <c r="L23" s="96">
        <v>20</v>
      </c>
    </row>
    <row r="24" spans="1:12" ht="15" x14ac:dyDescent="0.25">
      <c r="A24" s="26"/>
      <c r="B24" s="26"/>
      <c r="C24" s="27" t="s">
        <v>396</v>
      </c>
      <c r="D24" s="29">
        <f>MROUND(J24, L24)</f>
        <v>0</v>
      </c>
      <c r="E24" s="29">
        <f>MROUND(K24, L24)</f>
        <v>0</v>
      </c>
      <c r="F24" s="94"/>
      <c r="G24" s="95"/>
      <c r="J24" s="57">
        <f>(F24*H24)</f>
        <v>0</v>
      </c>
      <c r="K24" s="57">
        <f>(F24*I24)</f>
        <v>0</v>
      </c>
      <c r="L24" s="96"/>
    </row>
    <row r="25" spans="1:12" x14ac:dyDescent="0.2">
      <c r="A25" s="26"/>
      <c r="B25" s="26" t="s">
        <v>70</v>
      </c>
      <c r="C25" s="28" t="s">
        <v>406</v>
      </c>
      <c r="D25" s="29">
        <f t="shared" si="7"/>
        <v>60</v>
      </c>
      <c r="E25" s="29">
        <f t="shared" si="8"/>
        <v>120</v>
      </c>
      <c r="F25" s="94">
        <f t="shared" si="9"/>
        <v>71.5</v>
      </c>
      <c r="G25" s="95">
        <v>1.3</v>
      </c>
      <c r="H25" s="57">
        <v>0.7</v>
      </c>
      <c r="I25" s="57">
        <v>1.6</v>
      </c>
      <c r="J25" s="57">
        <f t="shared" si="5"/>
        <v>50.05</v>
      </c>
      <c r="K25" s="57">
        <f t="shared" si="6"/>
        <v>114.4</v>
      </c>
      <c r="L25" s="96">
        <v>20</v>
      </c>
    </row>
    <row r="26" spans="1:12" x14ac:dyDescent="0.2">
      <c r="A26" s="26"/>
      <c r="B26" s="26" t="s">
        <v>77</v>
      </c>
      <c r="C26" s="28" t="s">
        <v>360</v>
      </c>
      <c r="D26" s="29">
        <f t="shared" si="7"/>
        <v>260</v>
      </c>
      <c r="E26" s="29">
        <f t="shared" si="8"/>
        <v>540</v>
      </c>
      <c r="F26" s="94">
        <f t="shared" si="9"/>
        <v>385</v>
      </c>
      <c r="G26" s="95">
        <v>7</v>
      </c>
      <c r="H26" s="57">
        <v>0.7</v>
      </c>
      <c r="I26" s="57">
        <v>1.4</v>
      </c>
      <c r="J26" s="57">
        <f t="shared" si="5"/>
        <v>269.5</v>
      </c>
      <c r="K26" s="57">
        <f t="shared" si="6"/>
        <v>539</v>
      </c>
      <c r="L26" s="96">
        <v>20</v>
      </c>
    </row>
    <row r="27" spans="1:12" x14ac:dyDescent="0.2">
      <c r="A27" s="26"/>
      <c r="B27" s="26" t="s">
        <v>84</v>
      </c>
      <c r="C27" s="28" t="s">
        <v>407</v>
      </c>
      <c r="D27" s="29">
        <f t="shared" si="7"/>
        <v>80</v>
      </c>
      <c r="E27" s="29">
        <f t="shared" si="8"/>
        <v>140</v>
      </c>
      <c r="F27" s="94">
        <f t="shared" si="9"/>
        <v>110</v>
      </c>
      <c r="G27" s="95">
        <v>2</v>
      </c>
      <c r="H27" s="57">
        <v>0.8</v>
      </c>
      <c r="I27" s="57">
        <v>1.3</v>
      </c>
      <c r="J27" s="57">
        <f t="shared" si="5"/>
        <v>88</v>
      </c>
      <c r="K27" s="57">
        <f t="shared" si="6"/>
        <v>143</v>
      </c>
      <c r="L27" s="96">
        <v>20</v>
      </c>
    </row>
    <row r="28" spans="1:12" x14ac:dyDescent="0.2">
      <c r="A28" s="26"/>
      <c r="B28" s="26" t="s">
        <v>91</v>
      </c>
      <c r="C28" s="28" t="s">
        <v>361</v>
      </c>
      <c r="D28" s="29">
        <f t="shared" si="7"/>
        <v>260</v>
      </c>
      <c r="E28" s="29">
        <f t="shared" si="8"/>
        <v>600</v>
      </c>
      <c r="F28" s="94">
        <f t="shared" si="9"/>
        <v>330</v>
      </c>
      <c r="G28" s="95">
        <v>6</v>
      </c>
      <c r="H28" s="57">
        <v>0.8</v>
      </c>
      <c r="I28" s="57">
        <v>1.8</v>
      </c>
      <c r="J28" s="57">
        <f t="shared" si="5"/>
        <v>264</v>
      </c>
      <c r="K28" s="57">
        <f t="shared" si="6"/>
        <v>594</v>
      </c>
      <c r="L28" s="96">
        <v>20</v>
      </c>
    </row>
    <row r="29" spans="1:12" x14ac:dyDescent="0.2">
      <c r="A29" s="26"/>
      <c r="B29" s="26" t="s">
        <v>98</v>
      </c>
      <c r="C29" s="28" t="s">
        <v>408</v>
      </c>
      <c r="D29" s="29">
        <f t="shared" si="7"/>
        <v>140</v>
      </c>
      <c r="E29" s="29">
        <f t="shared" si="8"/>
        <v>220</v>
      </c>
      <c r="F29" s="94">
        <f t="shared" si="9"/>
        <v>165</v>
      </c>
      <c r="G29" s="95">
        <v>3</v>
      </c>
      <c r="H29" s="57">
        <v>0.8</v>
      </c>
      <c r="I29" s="57">
        <v>1.3</v>
      </c>
      <c r="J29" s="57">
        <f t="shared" si="5"/>
        <v>132</v>
      </c>
      <c r="K29" s="57">
        <f t="shared" si="6"/>
        <v>214.5</v>
      </c>
      <c r="L29" s="96">
        <v>20</v>
      </c>
    </row>
    <row r="30" spans="1:12" x14ac:dyDescent="0.2">
      <c r="A30" s="26"/>
      <c r="B30" s="26" t="s">
        <v>105</v>
      </c>
      <c r="C30" s="28" t="s">
        <v>364</v>
      </c>
      <c r="D30" s="29">
        <f t="shared" si="7"/>
        <v>400</v>
      </c>
      <c r="E30" s="29">
        <f t="shared" si="8"/>
        <v>740</v>
      </c>
      <c r="F30" s="94">
        <f t="shared" si="9"/>
        <v>440</v>
      </c>
      <c r="G30" s="95">
        <v>8</v>
      </c>
      <c r="H30" s="57">
        <v>0.9</v>
      </c>
      <c r="I30" s="57">
        <v>1.7</v>
      </c>
      <c r="J30" s="57">
        <f t="shared" ref="J30:J31" si="10">(F30*H30)</f>
        <v>396</v>
      </c>
      <c r="K30" s="57">
        <f t="shared" ref="K30:K31" si="11">(F30*I30)</f>
        <v>748</v>
      </c>
      <c r="L30" s="96">
        <v>20</v>
      </c>
    </row>
    <row r="31" spans="1:12" x14ac:dyDescent="0.2">
      <c r="A31" s="26"/>
      <c r="B31" s="26" t="s">
        <v>112</v>
      </c>
      <c r="C31" s="28" t="s">
        <v>365</v>
      </c>
      <c r="D31" s="29">
        <f t="shared" si="7"/>
        <v>4240</v>
      </c>
      <c r="E31" s="29">
        <f t="shared" si="8"/>
        <v>11560</v>
      </c>
      <c r="F31" s="94">
        <f t="shared" si="9"/>
        <v>7700</v>
      </c>
      <c r="G31" s="95">
        <v>140</v>
      </c>
      <c r="H31" s="57">
        <v>0.55000000000000004</v>
      </c>
      <c r="I31" s="57">
        <v>1.5</v>
      </c>
      <c r="J31" s="57">
        <f t="shared" si="10"/>
        <v>4235</v>
      </c>
      <c r="K31" s="57">
        <f t="shared" si="11"/>
        <v>11550</v>
      </c>
      <c r="L31" s="96">
        <v>20</v>
      </c>
    </row>
    <row r="32" spans="1:12" ht="15" x14ac:dyDescent="0.25">
      <c r="A32" s="26"/>
      <c r="B32" s="26"/>
      <c r="C32" s="27" t="s">
        <v>397</v>
      </c>
      <c r="D32" s="29">
        <f>MROUND(J32, L32)</f>
        <v>0</v>
      </c>
      <c r="E32" s="29">
        <f>MROUND(K32, L32)</f>
        <v>0</v>
      </c>
      <c r="F32" s="94"/>
      <c r="G32" s="95"/>
      <c r="J32" s="57">
        <f>(F32*H32)</f>
        <v>0</v>
      </c>
      <c r="K32" s="57">
        <f>(F32*I32)</f>
        <v>0</v>
      </c>
      <c r="L32" s="96"/>
    </row>
    <row r="33" spans="1:12" x14ac:dyDescent="0.2">
      <c r="A33" s="26"/>
      <c r="B33" s="26" t="s">
        <v>120</v>
      </c>
      <c r="C33" s="28" t="s">
        <v>117</v>
      </c>
      <c r="D33" s="29">
        <f t="shared" ref="D33:D41" si="12">MROUND(J33, L33)</f>
        <v>40</v>
      </c>
      <c r="E33" s="29">
        <f t="shared" ref="E33:E41" si="13">MROUND(K33, L33)</f>
        <v>120</v>
      </c>
      <c r="F33" s="94">
        <f t="shared" si="9"/>
        <v>82.5</v>
      </c>
      <c r="G33" s="95">
        <v>1.5</v>
      </c>
      <c r="H33" s="57">
        <v>0.5</v>
      </c>
      <c r="I33" s="57">
        <v>1.55</v>
      </c>
      <c r="J33" s="57">
        <f t="shared" ref="J33:J41" si="14">(F33*H33)</f>
        <v>41.25</v>
      </c>
      <c r="K33" s="57">
        <f t="shared" ref="K33:K41" si="15">(F33*I33)</f>
        <v>127.875</v>
      </c>
      <c r="L33" s="96">
        <v>20</v>
      </c>
    </row>
    <row r="34" spans="1:12" x14ac:dyDescent="0.2">
      <c r="A34" s="26"/>
      <c r="B34" s="26" t="s">
        <v>128</v>
      </c>
      <c r="C34" s="28" t="s">
        <v>125</v>
      </c>
      <c r="D34" s="29">
        <f t="shared" si="12"/>
        <v>280</v>
      </c>
      <c r="E34" s="29">
        <f t="shared" si="13"/>
        <v>480</v>
      </c>
      <c r="F34" s="94">
        <f t="shared" ref="F34:F42" si="16">($D$4/10*G34)</f>
        <v>385</v>
      </c>
      <c r="G34" s="95">
        <v>7</v>
      </c>
      <c r="H34" s="57">
        <v>0.75</v>
      </c>
      <c r="I34" s="57">
        <v>1.25</v>
      </c>
      <c r="J34" s="57">
        <f t="shared" si="14"/>
        <v>288.75</v>
      </c>
      <c r="K34" s="57">
        <f t="shared" si="15"/>
        <v>481.25</v>
      </c>
      <c r="L34" s="96">
        <v>20</v>
      </c>
    </row>
    <row r="35" spans="1:12" x14ac:dyDescent="0.2">
      <c r="A35" s="26"/>
      <c r="B35" s="26" t="s">
        <v>136</v>
      </c>
      <c r="C35" s="28" t="s">
        <v>133</v>
      </c>
      <c r="D35" s="29">
        <f t="shared" si="12"/>
        <v>440</v>
      </c>
      <c r="E35" s="29">
        <f t="shared" si="13"/>
        <v>560</v>
      </c>
      <c r="F35" s="94">
        <f t="shared" si="16"/>
        <v>440</v>
      </c>
      <c r="G35" s="95">
        <v>8</v>
      </c>
      <c r="H35" s="57">
        <v>1</v>
      </c>
      <c r="I35" s="57">
        <v>1.29</v>
      </c>
      <c r="J35" s="57">
        <f t="shared" si="14"/>
        <v>440</v>
      </c>
      <c r="K35" s="57">
        <f t="shared" si="15"/>
        <v>567.6</v>
      </c>
      <c r="L35" s="96">
        <v>20</v>
      </c>
    </row>
    <row r="36" spans="1:12" x14ac:dyDescent="0.2">
      <c r="A36" s="26"/>
      <c r="B36" s="26" t="s">
        <v>144</v>
      </c>
      <c r="C36" s="28" t="s">
        <v>141</v>
      </c>
      <c r="D36" s="29">
        <f t="shared" si="12"/>
        <v>620</v>
      </c>
      <c r="E36" s="29">
        <f t="shared" si="13"/>
        <v>1480</v>
      </c>
      <c r="F36" s="94">
        <f t="shared" si="16"/>
        <v>825</v>
      </c>
      <c r="G36" s="95">
        <v>15</v>
      </c>
      <c r="H36" s="57">
        <v>0.75</v>
      </c>
      <c r="I36" s="57">
        <v>1.8</v>
      </c>
      <c r="J36" s="57">
        <f t="shared" si="14"/>
        <v>618.75</v>
      </c>
      <c r="K36" s="57">
        <f t="shared" si="15"/>
        <v>1485</v>
      </c>
      <c r="L36" s="96">
        <v>20</v>
      </c>
    </row>
    <row r="37" spans="1:12" x14ac:dyDescent="0.2">
      <c r="A37" s="26"/>
      <c r="B37" s="26" t="s">
        <v>152</v>
      </c>
      <c r="C37" s="28" t="s">
        <v>149</v>
      </c>
      <c r="D37" s="29">
        <f t="shared" si="12"/>
        <v>420</v>
      </c>
      <c r="E37" s="29">
        <f t="shared" si="13"/>
        <v>1000</v>
      </c>
      <c r="F37" s="94">
        <f t="shared" si="16"/>
        <v>550</v>
      </c>
      <c r="G37" s="95">
        <v>10</v>
      </c>
      <c r="H37" s="57">
        <v>0.75</v>
      </c>
      <c r="I37" s="57">
        <v>1.8</v>
      </c>
      <c r="J37" s="57">
        <f t="shared" si="14"/>
        <v>412.5</v>
      </c>
      <c r="K37" s="57">
        <f t="shared" si="15"/>
        <v>990</v>
      </c>
      <c r="L37" s="96">
        <v>20</v>
      </c>
    </row>
    <row r="38" spans="1:12" x14ac:dyDescent="0.2">
      <c r="A38" s="26"/>
      <c r="B38" s="26" t="s">
        <v>160</v>
      </c>
      <c r="C38" s="28" t="s">
        <v>157</v>
      </c>
      <c r="D38" s="29">
        <f t="shared" si="12"/>
        <v>1040</v>
      </c>
      <c r="E38" s="29">
        <f t="shared" si="13"/>
        <v>2480</v>
      </c>
      <c r="F38" s="94">
        <f t="shared" si="16"/>
        <v>1375</v>
      </c>
      <c r="G38" s="95">
        <v>25</v>
      </c>
      <c r="H38" s="57">
        <v>0.75</v>
      </c>
      <c r="I38" s="57">
        <v>1.8</v>
      </c>
      <c r="J38" s="57">
        <f t="shared" si="14"/>
        <v>1031.25</v>
      </c>
      <c r="K38" s="57">
        <f t="shared" si="15"/>
        <v>2475</v>
      </c>
      <c r="L38" s="96">
        <v>20</v>
      </c>
    </row>
    <row r="39" spans="1:12" x14ac:dyDescent="0.2">
      <c r="A39" s="26"/>
      <c r="B39" s="26" t="s">
        <v>168</v>
      </c>
      <c r="C39" s="28" t="s">
        <v>165</v>
      </c>
      <c r="D39" s="29">
        <f t="shared" si="12"/>
        <v>700</v>
      </c>
      <c r="E39" s="29">
        <f t="shared" si="13"/>
        <v>1680</v>
      </c>
      <c r="F39" s="94">
        <f t="shared" si="16"/>
        <v>935</v>
      </c>
      <c r="G39" s="95">
        <v>17</v>
      </c>
      <c r="H39" s="57">
        <v>0.75</v>
      </c>
      <c r="I39" s="57">
        <v>1.8</v>
      </c>
      <c r="J39" s="57">
        <f t="shared" si="14"/>
        <v>701.25</v>
      </c>
      <c r="K39" s="57">
        <f t="shared" si="15"/>
        <v>1683</v>
      </c>
      <c r="L39" s="96">
        <v>20</v>
      </c>
    </row>
    <row r="40" spans="1:12" x14ac:dyDescent="0.2">
      <c r="A40" s="26"/>
      <c r="B40" s="26" t="s">
        <v>176</v>
      </c>
      <c r="C40" s="28" t="s">
        <v>173</v>
      </c>
      <c r="D40" s="29">
        <f t="shared" si="12"/>
        <v>1660</v>
      </c>
      <c r="E40" s="29">
        <f t="shared" si="13"/>
        <v>3960</v>
      </c>
      <c r="F40" s="94">
        <f t="shared" si="16"/>
        <v>2200</v>
      </c>
      <c r="G40" s="95">
        <v>40</v>
      </c>
      <c r="H40" s="57">
        <v>0.75</v>
      </c>
      <c r="I40" s="57">
        <v>1.8</v>
      </c>
      <c r="J40" s="57">
        <f t="shared" si="14"/>
        <v>1650</v>
      </c>
      <c r="K40" s="57">
        <f t="shared" si="15"/>
        <v>3960</v>
      </c>
      <c r="L40" s="96">
        <v>20</v>
      </c>
    </row>
    <row r="41" spans="1:12" x14ac:dyDescent="0.2">
      <c r="A41" s="26"/>
      <c r="B41" s="26" t="s">
        <v>184</v>
      </c>
      <c r="C41" s="28" t="s">
        <v>181</v>
      </c>
      <c r="D41" s="29">
        <f t="shared" si="12"/>
        <v>1240</v>
      </c>
      <c r="E41" s="29">
        <f t="shared" si="13"/>
        <v>2980</v>
      </c>
      <c r="F41" s="94">
        <f t="shared" si="16"/>
        <v>1650</v>
      </c>
      <c r="G41" s="95">
        <v>30</v>
      </c>
      <c r="H41" s="57">
        <v>0.75</v>
      </c>
      <c r="I41" s="57">
        <v>1.8</v>
      </c>
      <c r="J41" s="57">
        <f t="shared" si="14"/>
        <v>1237.5</v>
      </c>
      <c r="K41" s="57">
        <f t="shared" si="15"/>
        <v>2970</v>
      </c>
      <c r="L41" s="96">
        <v>20</v>
      </c>
    </row>
    <row r="42" spans="1:12" x14ac:dyDescent="0.2">
      <c r="A42" s="26"/>
      <c r="B42" s="26" t="s">
        <v>192</v>
      </c>
      <c r="C42" s="28" t="s">
        <v>189</v>
      </c>
      <c r="D42" s="29">
        <f t="shared" ref="D42:D47" si="17">MROUND(J42, L42)</f>
        <v>3100</v>
      </c>
      <c r="E42" s="29">
        <f t="shared" ref="E42:E47" si="18">MROUND(K42, L42)</f>
        <v>7420</v>
      </c>
      <c r="F42" s="94">
        <f t="shared" si="16"/>
        <v>4125</v>
      </c>
      <c r="G42" s="95">
        <v>75</v>
      </c>
      <c r="H42" s="57">
        <v>0.75</v>
      </c>
      <c r="I42" s="57">
        <v>1.8</v>
      </c>
      <c r="J42" s="57">
        <f t="shared" ref="J42:J47" si="19">(F42*H42)</f>
        <v>3093.75</v>
      </c>
      <c r="K42" s="57">
        <f t="shared" ref="K42:K47" si="20">(F42*I42)</f>
        <v>7425</v>
      </c>
      <c r="L42" s="96">
        <v>20</v>
      </c>
    </row>
    <row r="43" spans="1:12" x14ac:dyDescent="0.2">
      <c r="A43" s="26"/>
      <c r="B43" s="26" t="s">
        <v>200</v>
      </c>
      <c r="C43" s="28" t="s">
        <v>197</v>
      </c>
      <c r="D43" s="29">
        <f t="shared" si="17"/>
        <v>1860</v>
      </c>
      <c r="E43" s="29">
        <f t="shared" si="18"/>
        <v>4460</v>
      </c>
      <c r="F43" s="94">
        <f t="shared" ref="F43:F54" si="21">($D$4/10*G43)</f>
        <v>2475</v>
      </c>
      <c r="G43" s="95">
        <v>45</v>
      </c>
      <c r="H43" s="57">
        <v>0.75</v>
      </c>
      <c r="I43" s="57">
        <v>1.8</v>
      </c>
      <c r="J43" s="57">
        <f t="shared" si="19"/>
        <v>1856.25</v>
      </c>
      <c r="K43" s="57">
        <f t="shared" si="20"/>
        <v>4455</v>
      </c>
      <c r="L43" s="96">
        <v>20</v>
      </c>
    </row>
    <row r="44" spans="1:12" x14ac:dyDescent="0.2">
      <c r="A44" s="26"/>
      <c r="B44" s="26" t="s">
        <v>208</v>
      </c>
      <c r="C44" s="28" t="s">
        <v>205</v>
      </c>
      <c r="D44" s="29">
        <f t="shared" si="17"/>
        <v>4120</v>
      </c>
      <c r="E44" s="29">
        <f t="shared" si="18"/>
        <v>9900</v>
      </c>
      <c r="F44" s="94">
        <f t="shared" si="21"/>
        <v>5500</v>
      </c>
      <c r="G44" s="95">
        <v>100</v>
      </c>
      <c r="H44" s="57">
        <v>0.75</v>
      </c>
      <c r="I44" s="57">
        <v>1.8</v>
      </c>
      <c r="J44" s="57">
        <f t="shared" si="19"/>
        <v>4125</v>
      </c>
      <c r="K44" s="57">
        <f t="shared" si="20"/>
        <v>9900</v>
      </c>
      <c r="L44" s="96">
        <v>20</v>
      </c>
    </row>
    <row r="45" spans="1:12" x14ac:dyDescent="0.2">
      <c r="A45" s="26"/>
      <c r="B45" s="26" t="s">
        <v>216</v>
      </c>
      <c r="C45" s="28" t="s">
        <v>213</v>
      </c>
      <c r="D45" s="29">
        <f t="shared" si="17"/>
        <v>1240</v>
      </c>
      <c r="E45" s="29">
        <f t="shared" si="18"/>
        <v>2980</v>
      </c>
      <c r="F45" s="94">
        <f t="shared" si="21"/>
        <v>1650</v>
      </c>
      <c r="G45" s="95">
        <v>30</v>
      </c>
      <c r="H45" s="57">
        <v>0.75</v>
      </c>
      <c r="I45" s="57">
        <v>1.8</v>
      </c>
      <c r="J45" s="57">
        <f t="shared" si="19"/>
        <v>1237.5</v>
      </c>
      <c r="K45" s="57">
        <f t="shared" si="20"/>
        <v>2970</v>
      </c>
      <c r="L45" s="96">
        <v>20</v>
      </c>
    </row>
    <row r="46" spans="1:12" x14ac:dyDescent="0.2">
      <c r="A46" s="26"/>
      <c r="B46" s="26" t="s">
        <v>224</v>
      </c>
      <c r="C46" s="28" t="s">
        <v>221</v>
      </c>
      <c r="D46" s="29">
        <f t="shared" si="17"/>
        <v>2060</v>
      </c>
      <c r="E46" s="29">
        <f t="shared" si="18"/>
        <v>4960</v>
      </c>
      <c r="F46" s="94">
        <f t="shared" si="21"/>
        <v>2750</v>
      </c>
      <c r="G46" s="95">
        <v>50</v>
      </c>
      <c r="H46" s="57">
        <v>0.75</v>
      </c>
      <c r="I46" s="57">
        <v>1.8</v>
      </c>
      <c r="J46" s="57">
        <f t="shared" si="19"/>
        <v>2062.5</v>
      </c>
      <c r="K46" s="57">
        <f t="shared" si="20"/>
        <v>4950</v>
      </c>
      <c r="L46" s="96">
        <v>20</v>
      </c>
    </row>
    <row r="47" spans="1:12" x14ac:dyDescent="0.2">
      <c r="A47" s="26"/>
      <c r="B47" s="26" t="s">
        <v>232</v>
      </c>
      <c r="C47" s="28" t="s">
        <v>229</v>
      </c>
      <c r="D47" s="29">
        <f t="shared" si="17"/>
        <v>4540</v>
      </c>
      <c r="E47" s="29">
        <f t="shared" si="18"/>
        <v>10900</v>
      </c>
      <c r="F47" s="94">
        <f t="shared" si="21"/>
        <v>6050</v>
      </c>
      <c r="G47" s="95">
        <v>110</v>
      </c>
      <c r="H47" s="57">
        <v>0.75</v>
      </c>
      <c r="I47" s="57">
        <v>1.8</v>
      </c>
      <c r="J47" s="57">
        <f t="shared" si="19"/>
        <v>4537.5</v>
      </c>
      <c r="K47" s="57">
        <f t="shared" si="20"/>
        <v>10890</v>
      </c>
      <c r="L47" s="96">
        <v>20</v>
      </c>
    </row>
    <row r="48" spans="1:12" ht="15" x14ac:dyDescent="0.25">
      <c r="A48" s="26"/>
      <c r="B48" s="26"/>
      <c r="C48" s="27" t="s">
        <v>398</v>
      </c>
      <c r="D48" s="29">
        <f>MROUND(J48, L48)</f>
        <v>0</v>
      </c>
      <c r="E48" s="29">
        <f>MROUND(K48, L48)</f>
        <v>0</v>
      </c>
      <c r="F48" s="94"/>
      <c r="G48" s="95"/>
      <c r="J48" s="57">
        <f>(F48*H48)</f>
        <v>0</v>
      </c>
      <c r="K48" s="57">
        <f>(F48*I48)</f>
        <v>0</v>
      </c>
      <c r="L48" s="96"/>
    </row>
    <row r="49" spans="1:12" x14ac:dyDescent="0.2">
      <c r="A49" s="26"/>
      <c r="B49" s="26" t="s">
        <v>239</v>
      </c>
      <c r="C49" s="28" t="s">
        <v>366</v>
      </c>
      <c r="D49" s="29">
        <f t="shared" ref="D49" si="22">MROUND(J49, L49)</f>
        <v>220</v>
      </c>
      <c r="E49" s="29">
        <f t="shared" ref="E49" si="23">MROUND(K49, L49)</f>
        <v>660</v>
      </c>
      <c r="F49" s="94">
        <f t="shared" si="21"/>
        <v>440</v>
      </c>
      <c r="G49" s="95">
        <v>8</v>
      </c>
      <c r="H49" s="57">
        <v>0.5</v>
      </c>
      <c r="I49" s="57">
        <v>1.5</v>
      </c>
      <c r="J49" s="57">
        <f t="shared" ref="J49" si="24">(F49*H49)</f>
        <v>220</v>
      </c>
      <c r="K49" s="57">
        <f t="shared" ref="K49" si="25">(F49*I49)</f>
        <v>660</v>
      </c>
      <c r="L49" s="96">
        <v>20</v>
      </c>
    </row>
    <row r="50" spans="1:12" ht="15" x14ac:dyDescent="0.25">
      <c r="A50" s="26"/>
      <c r="B50" s="26"/>
      <c r="C50" s="27" t="s">
        <v>399</v>
      </c>
      <c r="D50" s="29">
        <f>MROUND(J50, L50)</f>
        <v>0</v>
      </c>
      <c r="E50" s="29">
        <f>MROUND(K50, L50)</f>
        <v>0</v>
      </c>
      <c r="F50" s="94"/>
      <c r="G50" s="95"/>
      <c r="J50" s="57">
        <f>(F50*H50)</f>
        <v>0</v>
      </c>
      <c r="K50" s="57">
        <f>(F50*I50)</f>
        <v>0</v>
      </c>
      <c r="L50" s="96"/>
    </row>
    <row r="51" spans="1:12" x14ac:dyDescent="0.2">
      <c r="A51" s="26"/>
      <c r="B51" s="26" t="s">
        <v>247</v>
      </c>
      <c r="C51" s="28" t="s">
        <v>244</v>
      </c>
      <c r="D51" s="29">
        <f t="shared" ref="D51:D60" si="26">MROUND(J51, L51)</f>
        <v>20</v>
      </c>
      <c r="E51" s="29">
        <f t="shared" ref="E51:E60" si="27">MROUND(K51, L51)</f>
        <v>60</v>
      </c>
      <c r="F51" s="94">
        <f t="shared" si="21"/>
        <v>41.25</v>
      </c>
      <c r="G51" s="97">
        <v>0.75</v>
      </c>
      <c r="H51" s="57">
        <v>0.7</v>
      </c>
      <c r="I51" s="57">
        <v>1.5</v>
      </c>
      <c r="J51" s="57">
        <f t="shared" ref="J51:J52" si="28">(F51*H51)</f>
        <v>28.874999999999996</v>
      </c>
      <c r="K51" s="57">
        <f t="shared" ref="K51:K52" si="29">(F51*I51)</f>
        <v>61.875</v>
      </c>
      <c r="L51" s="96">
        <v>20</v>
      </c>
    </row>
    <row r="52" spans="1:12" x14ac:dyDescent="0.2">
      <c r="A52" s="26"/>
      <c r="B52" s="26" t="s">
        <v>255</v>
      </c>
      <c r="C52" s="28" t="s">
        <v>252</v>
      </c>
      <c r="D52" s="29">
        <f t="shared" si="26"/>
        <v>40</v>
      </c>
      <c r="E52" s="29">
        <f t="shared" si="27"/>
        <v>80</v>
      </c>
      <c r="F52" s="94">
        <f t="shared" si="21"/>
        <v>55</v>
      </c>
      <c r="G52" s="95">
        <v>1</v>
      </c>
      <c r="H52" s="57">
        <v>0.7</v>
      </c>
      <c r="I52" s="57">
        <v>1.5</v>
      </c>
      <c r="J52" s="57">
        <f t="shared" si="28"/>
        <v>38.5</v>
      </c>
      <c r="K52" s="57">
        <f t="shared" si="29"/>
        <v>82.5</v>
      </c>
      <c r="L52" s="96">
        <v>20</v>
      </c>
    </row>
    <row r="53" spans="1:12" ht="15" x14ac:dyDescent="0.25">
      <c r="A53" s="26"/>
      <c r="B53" s="26"/>
      <c r="C53" s="27" t="s">
        <v>400</v>
      </c>
      <c r="D53" s="29">
        <f>MROUND(J53, L53)</f>
        <v>0</v>
      </c>
      <c r="E53" s="29">
        <f>MROUND(K53, L53)</f>
        <v>0</v>
      </c>
      <c r="F53" s="94"/>
      <c r="G53" s="95"/>
      <c r="J53" s="57">
        <f>(F53*H53)</f>
        <v>0</v>
      </c>
      <c r="K53" s="57">
        <f>(F53*I53)</f>
        <v>0</v>
      </c>
      <c r="L53" s="96"/>
    </row>
    <row r="54" spans="1:12" x14ac:dyDescent="0.2">
      <c r="A54" s="26"/>
      <c r="B54" s="26" t="s">
        <v>263</v>
      </c>
      <c r="C54" s="28" t="s">
        <v>260</v>
      </c>
      <c r="D54" s="29">
        <f t="shared" si="26"/>
        <v>280</v>
      </c>
      <c r="E54" s="29">
        <f t="shared" si="27"/>
        <v>820</v>
      </c>
      <c r="F54" s="94">
        <f t="shared" si="21"/>
        <v>275</v>
      </c>
      <c r="G54" s="95">
        <v>5</v>
      </c>
      <c r="H54" s="57">
        <v>1</v>
      </c>
      <c r="I54" s="57">
        <v>3</v>
      </c>
      <c r="J54" s="57">
        <f t="shared" ref="J54:J60" si="30">(F54*H54)</f>
        <v>275</v>
      </c>
      <c r="K54" s="57">
        <f t="shared" ref="K54:K60" si="31">(F54*I54)</f>
        <v>825</v>
      </c>
      <c r="L54" s="96">
        <v>20</v>
      </c>
    </row>
    <row r="55" spans="1:12" x14ac:dyDescent="0.2">
      <c r="A55" s="26"/>
      <c r="B55" s="26" t="s">
        <v>271</v>
      </c>
      <c r="C55" s="28" t="s">
        <v>268</v>
      </c>
      <c r="D55" s="29">
        <f t="shared" si="26"/>
        <v>380</v>
      </c>
      <c r="E55" s="29">
        <f t="shared" si="27"/>
        <v>960</v>
      </c>
      <c r="F55" s="94">
        <f t="shared" ref="F55:F60" si="32">($D$4/10*G55)</f>
        <v>385</v>
      </c>
      <c r="G55" s="95">
        <v>7</v>
      </c>
      <c r="H55" s="57">
        <v>1</v>
      </c>
      <c r="I55" s="57">
        <v>2.5</v>
      </c>
      <c r="J55" s="57">
        <f t="shared" si="30"/>
        <v>385</v>
      </c>
      <c r="K55" s="57">
        <f t="shared" si="31"/>
        <v>962.5</v>
      </c>
      <c r="L55" s="96">
        <v>20</v>
      </c>
    </row>
    <row r="56" spans="1:12" x14ac:dyDescent="0.2">
      <c r="A56" s="26"/>
      <c r="B56" s="26" t="s">
        <v>278</v>
      </c>
      <c r="C56" s="28" t="s">
        <v>282</v>
      </c>
      <c r="D56" s="29">
        <f t="shared" si="26"/>
        <v>500</v>
      </c>
      <c r="E56" s="29">
        <f t="shared" si="27"/>
        <v>1140</v>
      </c>
      <c r="F56" s="94">
        <f t="shared" si="32"/>
        <v>495</v>
      </c>
      <c r="G56" s="95">
        <v>9</v>
      </c>
      <c r="H56" s="57">
        <v>1</v>
      </c>
      <c r="I56" s="57">
        <v>2.2999999999999998</v>
      </c>
      <c r="J56" s="57">
        <f t="shared" si="30"/>
        <v>495</v>
      </c>
      <c r="K56" s="57">
        <f t="shared" si="31"/>
        <v>1138.5</v>
      </c>
      <c r="L56" s="96">
        <v>20</v>
      </c>
    </row>
    <row r="57" spans="1:12" x14ac:dyDescent="0.2">
      <c r="A57" s="26"/>
      <c r="B57" s="26" t="s">
        <v>287</v>
      </c>
      <c r="C57" s="28" t="s">
        <v>284</v>
      </c>
      <c r="D57" s="29">
        <f t="shared" si="26"/>
        <v>940</v>
      </c>
      <c r="E57" s="29">
        <f t="shared" si="27"/>
        <v>2160</v>
      </c>
      <c r="F57" s="94">
        <f t="shared" si="32"/>
        <v>935</v>
      </c>
      <c r="G57" s="95">
        <v>17</v>
      </c>
      <c r="H57" s="57">
        <v>1</v>
      </c>
      <c r="I57" s="57">
        <v>2.2999999999999998</v>
      </c>
      <c r="J57" s="57">
        <f t="shared" si="30"/>
        <v>935</v>
      </c>
      <c r="K57" s="57">
        <f t="shared" si="31"/>
        <v>2150.5</v>
      </c>
      <c r="L57" s="96">
        <v>20</v>
      </c>
    </row>
    <row r="58" spans="1:12" x14ac:dyDescent="0.2">
      <c r="A58" s="26"/>
      <c r="B58" s="26" t="s">
        <v>295</v>
      </c>
      <c r="C58" s="28" t="s">
        <v>292</v>
      </c>
      <c r="D58" s="29">
        <f t="shared" si="26"/>
        <v>340</v>
      </c>
      <c r="E58" s="29">
        <f t="shared" si="27"/>
        <v>820</v>
      </c>
      <c r="F58" s="94">
        <f t="shared" si="32"/>
        <v>330</v>
      </c>
      <c r="G58" s="95">
        <v>6</v>
      </c>
      <c r="H58" s="57">
        <v>1</v>
      </c>
      <c r="I58" s="57">
        <v>2.5</v>
      </c>
      <c r="J58" s="57">
        <f t="shared" si="30"/>
        <v>330</v>
      </c>
      <c r="K58" s="57">
        <f t="shared" si="31"/>
        <v>825</v>
      </c>
      <c r="L58" s="96">
        <v>20</v>
      </c>
    </row>
    <row r="59" spans="1:12" x14ac:dyDescent="0.2">
      <c r="A59" s="26"/>
      <c r="B59" s="26" t="s">
        <v>303</v>
      </c>
      <c r="C59" s="28" t="s">
        <v>300</v>
      </c>
      <c r="D59" s="29">
        <f t="shared" si="26"/>
        <v>140</v>
      </c>
      <c r="E59" s="29">
        <f t="shared" si="27"/>
        <v>300</v>
      </c>
      <c r="F59" s="94">
        <f t="shared" si="32"/>
        <v>137.5</v>
      </c>
      <c r="G59" s="95">
        <v>2.5</v>
      </c>
      <c r="H59" s="57">
        <v>1</v>
      </c>
      <c r="I59" s="57">
        <v>2.25</v>
      </c>
      <c r="J59" s="57">
        <f t="shared" si="30"/>
        <v>137.5</v>
      </c>
      <c r="K59" s="57">
        <f t="shared" si="31"/>
        <v>309.375</v>
      </c>
      <c r="L59" s="96">
        <v>20</v>
      </c>
    </row>
    <row r="60" spans="1:12" x14ac:dyDescent="0.2">
      <c r="A60" s="26"/>
      <c r="B60" s="26" t="s">
        <v>311</v>
      </c>
      <c r="C60" s="28" t="s">
        <v>308</v>
      </c>
      <c r="D60" s="29">
        <f t="shared" si="26"/>
        <v>560</v>
      </c>
      <c r="E60" s="29">
        <f t="shared" si="27"/>
        <v>2200</v>
      </c>
      <c r="F60" s="94">
        <f t="shared" si="32"/>
        <v>550</v>
      </c>
      <c r="G60" s="95">
        <v>10</v>
      </c>
      <c r="H60" s="57">
        <v>1</v>
      </c>
      <c r="I60" s="57">
        <v>4</v>
      </c>
      <c r="J60" s="57">
        <f t="shared" si="30"/>
        <v>550</v>
      </c>
      <c r="K60" s="57">
        <f t="shared" si="31"/>
        <v>2200</v>
      </c>
      <c r="L60" s="96">
        <v>20</v>
      </c>
    </row>
    <row r="61" spans="1:12" x14ac:dyDescent="0.2">
      <c r="A61" s="26"/>
      <c r="B61" s="26"/>
      <c r="C61" s="26"/>
      <c r="D61" s="26"/>
      <c r="E61" s="26"/>
    </row>
  </sheetData>
  <sheetProtection algorithmName="SHA-512" hashValue="CEG50cJje+HU6I6STmqk8kZLk5H3xg1dVzOmBaqsV4bQiBwNd8EqMNRwz66XnULjkAehHZkeG6QcOuoG5lhw/g==" saltValue="tLlGqG/w8q10jbrHG21WOg==" spinCount="100000" sheet="1" objects="1" scenarios="1"/>
  <conditionalFormatting sqref="B19 D19:L19">
    <cfRule type="expression" dxfId="13" priority="6">
      <formula>($B19="")+(($F19=0)*($I19=0))</formula>
    </cfRule>
  </conditionalFormatting>
  <conditionalFormatting sqref="B33:E47 G35:L35">
    <cfRule type="expression" dxfId="12" priority="2">
      <formula>($B33="")+(($F33=0)*($I33=0))</formula>
    </cfRule>
  </conditionalFormatting>
  <conditionalFormatting sqref="B12:L14 B15 D15:L15 B16:L18 B20:L22 B23:E23 F23:L34 B24 D24:E24 B25:E31 B32 D32:E32 F36:L50 B48 D48:E48 B49:E49 B50 D50:E50 H51:L51 B51:E52 F51:F55 G52:L55 B53 D53:E53 B54:E60 F56:L60">
    <cfRule type="expression" dxfId="11" priority="45">
      <formula>($B12="")+(($F12=0)*($I12=0))</formula>
    </cfRule>
  </conditionalFormatting>
  <conditionalFormatting sqref="F35">
    <cfRule type="expression" dxfId="10" priority="1">
      <formula>($B35="")+(($F35=0)*($I35=0))</formula>
    </cfRule>
  </conditionalFormatting>
  <dataValidations count="6">
    <dataValidation allowBlank="1" showInputMessage="1" showErrorMessage="1" prompt="Questo è il fatturato annuo stimato sulla base dei dati che hai inserito" sqref="D8" xr:uid="{374FDE87-FCDA-4986-B969-67EF37AA6DEA}"/>
    <dataValidation type="whole" allowBlank="1" showInputMessage="1" showErrorMessage="1" errorTitle="opplala" error="Sei libero di scegiere il livello che vuoi, ma se scegli il quarto livello la tariffa base deve essere compresa fra 400 e 700 euro" prompt="inserisci l'importo che ritieni voler chiedere come compenso base giornaliero (dopo aver letto la guida alle tariffe)._x000a_Questa è la scheda del 4 livello._x000a_Gli importi di base sono fra 400 e 700 euro_x000a_" sqref="D4" xr:uid="{E37411E1-B3EF-4CCE-941D-7A33BDA4FAAD}">
      <formula1>400</formula1>
      <formula2>700</formula2>
    </dataValidation>
    <dataValidation allowBlank="1" showErrorMessage="1" prompt="_x000a_" sqref="E4" xr:uid="{F627732A-E845-4D0E-88C6-3F21AC170245}"/>
    <dataValidation allowBlank="1" showInputMessage="1" showErrorMessage="1" prompt="immettere il numero di giornate credibilmente fatturate a clienti, nel corso dell'anno" sqref="D5:E5" xr:uid="{9E44D3A7-FADB-4941-9B9C-B95447980230}"/>
    <dataValidation allowBlank="1" showInputMessage="1" showErrorMessage="1" prompt="Immettere l'importo del pagamento aggiuntivo in questa cella" sqref="E8" xr:uid="{34DC2D40-F1D5-4934-8456-FC73189BB648}"/>
    <dataValidation allowBlank="1" showInputMessage="1" showErrorMessage="1" prompt="L'interesse cumulativo viene aggiornato automaticamente in questa colonna" sqref="L10" xr:uid="{D9BBF6E7-B2D7-45FD-9A9B-6E7FC887F513}"/>
  </dataValidations>
  <printOptions horizontalCentered="1"/>
  <pageMargins left="0.4" right="0.4" top="0.4" bottom="0.5" header="0.3" footer="0.3"/>
  <pageSetup paperSize="9" fitToHeight="0" orientation="landscape" r:id="rId1"/>
  <headerFooter differentFirst="1">
    <oddFooter>Page &amp;P of &amp;N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A847B-D87E-4F26-B6E2-9789FC382CEC}">
  <sheetPr>
    <tabColor theme="1" tint="0.499984740745262"/>
    <pageSetUpPr autoPageBreaks="0" fitToPage="1"/>
  </sheetPr>
  <dimension ref="B1:N60"/>
  <sheetViews>
    <sheetView showGridLines="0" zoomScaleNormal="100" workbookViewId="0">
      <pane ySplit="10" topLeftCell="A11" activePane="bottomLeft" state="frozen"/>
      <selection pane="bottomLeft" activeCell="D4" sqref="D4"/>
    </sheetView>
  </sheetViews>
  <sheetFormatPr defaultRowHeight="14.25" x14ac:dyDescent="0.2"/>
  <cols>
    <col min="1" max="1" width="2.625" style="57" customWidth="1"/>
    <col min="2" max="2" width="11.625" style="57" hidden="1" customWidth="1"/>
    <col min="3" max="3" width="49.375" style="57" customWidth="1"/>
    <col min="4" max="4" width="16.125" style="57" customWidth="1"/>
    <col min="5" max="5" width="15.875" style="57" customWidth="1"/>
    <col min="6" max="6" width="16.625" style="57" hidden="1" customWidth="1"/>
    <col min="7" max="7" width="13" style="57" hidden="1" customWidth="1"/>
    <col min="8" max="9" width="15.625" style="57" hidden="1" customWidth="1"/>
    <col min="10" max="10" width="22.25" style="57" hidden="1" customWidth="1"/>
    <col min="11" max="12" width="15.625" style="57" hidden="1" customWidth="1"/>
    <col min="13" max="13" width="15.625" style="57" customWidth="1"/>
    <col min="14" max="14" width="17.625" style="57" customWidth="1"/>
    <col min="15" max="16384" width="9" style="57"/>
  </cols>
  <sheetData>
    <row r="1" spans="2:14" ht="30" customHeight="1" thickBot="1" x14ac:dyDescent="0.25">
      <c r="B1" s="68"/>
      <c r="C1" s="68" t="s">
        <v>0</v>
      </c>
      <c r="D1" s="68"/>
      <c r="E1" s="68"/>
      <c r="F1" s="68"/>
      <c r="G1" s="68"/>
      <c r="H1" s="68"/>
      <c r="I1" s="68"/>
      <c r="J1" s="68"/>
      <c r="K1" s="68"/>
      <c r="L1" s="68"/>
      <c r="M1" s="68"/>
      <c r="N1" s="68"/>
    </row>
    <row r="2" spans="2:14" ht="30" customHeight="1" thickTop="1" thickBot="1" x14ac:dyDescent="0.25">
      <c r="B2" s="68"/>
      <c r="C2" s="68"/>
      <c r="D2" s="68"/>
      <c r="E2" s="68"/>
      <c r="F2" s="68"/>
      <c r="G2" s="68"/>
      <c r="H2" s="68"/>
      <c r="I2" s="68"/>
      <c r="J2" s="69"/>
      <c r="K2" s="69"/>
      <c r="L2" s="69"/>
      <c r="M2" s="68"/>
      <c r="N2" s="68"/>
    </row>
    <row r="3" spans="2:14" ht="20.100000000000001" customHeight="1" thickTop="1" thickBot="1" x14ac:dyDescent="0.25">
      <c r="C3" s="70" t="s">
        <v>362</v>
      </c>
      <c r="D3" s="71"/>
      <c r="E3" s="71"/>
      <c r="F3" s="71"/>
      <c r="G3" s="71"/>
      <c r="H3" s="71"/>
      <c r="J3" s="72"/>
      <c r="K3" s="72"/>
      <c r="L3" s="72"/>
      <c r="M3" s="73"/>
    </row>
    <row r="4" spans="2:14" ht="14.25" customHeight="1" x14ac:dyDescent="0.25">
      <c r="C4" s="74" t="s">
        <v>323</v>
      </c>
      <c r="D4" s="75">
        <v>1500</v>
      </c>
      <c r="E4" s="76" t="s">
        <v>416</v>
      </c>
      <c r="F4" s="77" t="s">
        <v>412</v>
      </c>
      <c r="G4" s="78"/>
      <c r="J4" s="79"/>
      <c r="K4" s="80"/>
      <c r="L4" s="81"/>
      <c r="M4" s="82" t="s">
        <v>415</v>
      </c>
    </row>
    <row r="5" spans="2:14" x14ac:dyDescent="0.2">
      <c r="C5" s="83" t="s">
        <v>326</v>
      </c>
      <c r="D5" s="84">
        <v>50</v>
      </c>
      <c r="E5" s="85"/>
      <c r="F5" s="83"/>
      <c r="G5" s="83"/>
      <c r="J5" s="86"/>
      <c r="K5" s="87"/>
      <c r="L5" s="81"/>
      <c r="M5" s="88"/>
    </row>
    <row r="6" spans="2:14" x14ac:dyDescent="0.2">
      <c r="C6" s="83" t="s">
        <v>327</v>
      </c>
      <c r="D6" s="89">
        <f ca="1">TODAY()</f>
        <v>45357</v>
      </c>
      <c r="E6" s="89"/>
      <c r="F6" s="83"/>
      <c r="G6" s="83"/>
      <c r="J6" s="86"/>
      <c r="K6" s="87"/>
      <c r="L6" s="81"/>
      <c r="M6" s="88"/>
    </row>
    <row r="7" spans="2:14" x14ac:dyDescent="0.2">
      <c r="J7" s="79"/>
      <c r="K7" s="80"/>
      <c r="L7" s="80"/>
      <c r="M7" s="88"/>
    </row>
    <row r="8" spans="2:14" x14ac:dyDescent="0.2">
      <c r="C8" s="83" t="s">
        <v>403</v>
      </c>
      <c r="D8" s="90">
        <f>(D4*D5)</f>
        <v>75000</v>
      </c>
      <c r="E8" s="90"/>
      <c r="F8" s="83"/>
      <c r="G8" s="83"/>
      <c r="J8" s="86"/>
      <c r="K8" s="91"/>
      <c r="L8" s="91"/>
      <c r="M8" s="88"/>
    </row>
    <row r="9" spans="2:14" x14ac:dyDescent="0.2">
      <c r="J9" s="79"/>
      <c r="K9" s="80"/>
      <c r="L9" s="80"/>
      <c r="M9" s="88"/>
    </row>
    <row r="10" spans="2:14" ht="35.1" customHeight="1" x14ac:dyDescent="0.2">
      <c r="B10" s="92" t="s">
        <v>315</v>
      </c>
      <c r="C10" s="92" t="s">
        <v>316</v>
      </c>
      <c r="D10" s="92" t="s">
        <v>363</v>
      </c>
      <c r="E10" s="92" t="s">
        <v>328</v>
      </c>
      <c r="F10" s="93" t="s">
        <v>317</v>
      </c>
      <c r="G10" s="93" t="s">
        <v>324</v>
      </c>
      <c r="H10" s="93" t="s">
        <v>318</v>
      </c>
      <c r="I10" s="93" t="s">
        <v>319</v>
      </c>
      <c r="J10" s="93" t="s">
        <v>320</v>
      </c>
      <c r="K10" s="93" t="s">
        <v>321</v>
      </c>
      <c r="L10" s="93" t="s">
        <v>322</v>
      </c>
    </row>
    <row r="11" spans="2:14" ht="15" x14ac:dyDescent="0.25">
      <c r="C11" s="27" t="s">
        <v>393</v>
      </c>
      <c r="D11" s="26"/>
      <c r="E11" s="26"/>
    </row>
    <row r="12" spans="2:14" x14ac:dyDescent="0.2">
      <c r="B12" s="57" t="s">
        <v>6</v>
      </c>
      <c r="C12" s="28" t="s">
        <v>2</v>
      </c>
      <c r="D12" s="29">
        <f t="shared" ref="D12:D22" si="0">MROUND(J12, L12)</f>
        <v>800</v>
      </c>
      <c r="E12" s="29">
        <f t="shared" ref="E12:E22" si="1">MROUND(K12, L12)</f>
        <v>1800</v>
      </c>
      <c r="F12" s="94">
        <f t="shared" ref="F12:F22" si="2">($D$4/10*G12)</f>
        <v>1350</v>
      </c>
      <c r="G12" s="95">
        <v>9</v>
      </c>
      <c r="H12" s="57">
        <v>0.6</v>
      </c>
      <c r="I12" s="57">
        <v>1.35</v>
      </c>
      <c r="J12" s="58">
        <f t="shared" ref="J12:J18" si="3">(F12*H12)</f>
        <v>810</v>
      </c>
      <c r="K12" s="57">
        <f t="shared" ref="K12:K18" si="4">(F12*I12)</f>
        <v>1822.5000000000002</v>
      </c>
      <c r="L12" s="96">
        <v>50</v>
      </c>
    </row>
    <row r="13" spans="2:14" x14ac:dyDescent="0.2">
      <c r="B13" s="57" t="s">
        <v>14</v>
      </c>
      <c r="C13" s="28" t="s">
        <v>10</v>
      </c>
      <c r="D13" s="29">
        <f t="shared" si="0"/>
        <v>1250</v>
      </c>
      <c r="E13" s="29">
        <f t="shared" si="1"/>
        <v>2550</v>
      </c>
      <c r="F13" s="94">
        <f t="shared" si="2"/>
        <v>1950</v>
      </c>
      <c r="G13" s="95">
        <v>13</v>
      </c>
      <c r="H13" s="57">
        <v>0.65</v>
      </c>
      <c r="I13" s="57">
        <v>1.3</v>
      </c>
      <c r="J13" s="57">
        <f t="shared" si="3"/>
        <v>1267.5</v>
      </c>
      <c r="K13" s="57">
        <f t="shared" si="4"/>
        <v>2535</v>
      </c>
      <c r="L13" s="96">
        <v>50</v>
      </c>
    </row>
    <row r="14" spans="2:14" x14ac:dyDescent="0.2">
      <c r="B14" s="57" t="s">
        <v>22</v>
      </c>
      <c r="C14" s="28" t="s">
        <v>18</v>
      </c>
      <c r="D14" s="29">
        <f t="shared" si="0"/>
        <v>1050</v>
      </c>
      <c r="E14" s="29">
        <f t="shared" si="1"/>
        <v>2250</v>
      </c>
      <c r="F14" s="94">
        <f t="shared" si="2"/>
        <v>1650</v>
      </c>
      <c r="G14" s="95">
        <v>11</v>
      </c>
      <c r="H14" s="57">
        <v>0.65</v>
      </c>
      <c r="I14" s="57">
        <v>1.35</v>
      </c>
      <c r="J14" s="57">
        <f t="shared" si="3"/>
        <v>1072.5</v>
      </c>
      <c r="K14" s="57">
        <f t="shared" si="4"/>
        <v>2227.5</v>
      </c>
      <c r="L14" s="96">
        <v>50</v>
      </c>
    </row>
    <row r="15" spans="2:14" ht="15" x14ac:dyDescent="0.25">
      <c r="C15" s="27" t="s">
        <v>394</v>
      </c>
      <c r="D15" s="29">
        <f>MROUND(J15, L15)</f>
        <v>0</v>
      </c>
      <c r="E15" s="29">
        <f>MROUND(K15, L15)</f>
        <v>0</v>
      </c>
      <c r="F15" s="94"/>
      <c r="G15" s="95"/>
      <c r="J15" s="57">
        <f>(F15*H15)</f>
        <v>0</v>
      </c>
      <c r="K15" s="57">
        <f>(F15*I15)</f>
        <v>0</v>
      </c>
      <c r="L15" s="96"/>
    </row>
    <row r="16" spans="2:14" x14ac:dyDescent="0.2">
      <c r="B16" s="57" t="s">
        <v>29</v>
      </c>
      <c r="C16" s="28" t="s">
        <v>404</v>
      </c>
      <c r="D16" s="29">
        <f t="shared" si="0"/>
        <v>30</v>
      </c>
      <c r="E16" s="29">
        <f t="shared" si="1"/>
        <v>135</v>
      </c>
      <c r="F16" s="94">
        <f t="shared" si="2"/>
        <v>105</v>
      </c>
      <c r="G16" s="95">
        <v>0.7</v>
      </c>
      <c r="H16" s="57">
        <v>0.3</v>
      </c>
      <c r="I16" s="57">
        <v>1.3</v>
      </c>
      <c r="J16" s="57">
        <f t="shared" si="3"/>
        <v>31.5</v>
      </c>
      <c r="K16" s="57">
        <f t="shared" si="4"/>
        <v>136.5</v>
      </c>
      <c r="L16" s="96">
        <v>5</v>
      </c>
    </row>
    <row r="17" spans="2:12" x14ac:dyDescent="0.2">
      <c r="B17" s="57" t="s">
        <v>36</v>
      </c>
      <c r="C17" s="28" t="s">
        <v>405</v>
      </c>
      <c r="D17" s="29">
        <f t="shared" si="0"/>
        <v>550</v>
      </c>
      <c r="E17" s="29">
        <f t="shared" si="1"/>
        <v>1350</v>
      </c>
      <c r="F17" s="94">
        <f t="shared" si="2"/>
        <v>1050</v>
      </c>
      <c r="G17" s="95">
        <v>7</v>
      </c>
      <c r="H17" s="57">
        <v>0.5</v>
      </c>
      <c r="I17" s="57">
        <v>1.3</v>
      </c>
      <c r="J17" s="57">
        <f t="shared" si="3"/>
        <v>525</v>
      </c>
      <c r="K17" s="57">
        <f t="shared" si="4"/>
        <v>1365</v>
      </c>
      <c r="L17" s="96">
        <v>50</v>
      </c>
    </row>
    <row r="18" spans="2:12" x14ac:dyDescent="0.2">
      <c r="B18" s="57" t="s">
        <v>44</v>
      </c>
      <c r="C18" s="28" t="s">
        <v>40</v>
      </c>
      <c r="D18" s="29">
        <f t="shared" si="0"/>
        <v>1000</v>
      </c>
      <c r="E18" s="29">
        <f t="shared" si="1"/>
        <v>2550</v>
      </c>
      <c r="F18" s="94">
        <f t="shared" si="2"/>
        <v>1950</v>
      </c>
      <c r="G18" s="95">
        <v>13</v>
      </c>
      <c r="H18" s="57">
        <v>0.5</v>
      </c>
      <c r="I18" s="57">
        <v>1.3</v>
      </c>
      <c r="J18" s="57">
        <f t="shared" si="3"/>
        <v>975</v>
      </c>
      <c r="K18" s="57">
        <f t="shared" si="4"/>
        <v>2535</v>
      </c>
      <c r="L18" s="96">
        <v>50</v>
      </c>
    </row>
    <row r="19" spans="2:12" ht="15" x14ac:dyDescent="0.25">
      <c r="C19" s="27" t="s">
        <v>395</v>
      </c>
      <c r="D19" s="29">
        <f>MROUND(J19, L19)</f>
        <v>0</v>
      </c>
      <c r="E19" s="29">
        <f>MROUND(K19, L19)</f>
        <v>0</v>
      </c>
      <c r="F19" s="94"/>
      <c r="G19" s="95"/>
      <c r="J19" s="57">
        <f>(F19*H19)</f>
        <v>0</v>
      </c>
      <c r="K19" s="57">
        <f>(F19*I19)</f>
        <v>0</v>
      </c>
      <c r="L19" s="96"/>
    </row>
    <row r="20" spans="2:12" x14ac:dyDescent="0.2">
      <c r="B20" s="57" t="s">
        <v>50</v>
      </c>
      <c r="C20" s="28" t="s">
        <v>325</v>
      </c>
      <c r="D20" s="29">
        <f t="shared" si="0"/>
        <v>3050</v>
      </c>
      <c r="E20" s="29">
        <f t="shared" si="1"/>
        <v>5250</v>
      </c>
      <c r="F20" s="94">
        <f t="shared" si="2"/>
        <v>4050</v>
      </c>
      <c r="G20" s="95">
        <v>27</v>
      </c>
      <c r="H20" s="57">
        <v>0.75</v>
      </c>
      <c r="I20" s="57">
        <v>1.3</v>
      </c>
      <c r="J20" s="57">
        <f t="shared" ref="J20:J29" si="5">(F20*H20)</f>
        <v>3037.5</v>
      </c>
      <c r="K20" s="57">
        <f t="shared" ref="K20:K29" si="6">(F20*I20)</f>
        <v>5265</v>
      </c>
      <c r="L20" s="96">
        <v>50</v>
      </c>
    </row>
    <row r="21" spans="2:12" x14ac:dyDescent="0.2">
      <c r="B21" s="57" t="s">
        <v>57</v>
      </c>
      <c r="C21" s="28" t="s">
        <v>350</v>
      </c>
      <c r="D21" s="29">
        <f t="shared" si="0"/>
        <v>150</v>
      </c>
      <c r="E21" s="29">
        <f t="shared" si="1"/>
        <v>400</v>
      </c>
      <c r="F21" s="94">
        <f t="shared" si="2"/>
        <v>300</v>
      </c>
      <c r="G21" s="95">
        <v>2</v>
      </c>
      <c r="H21" s="57">
        <v>0.5</v>
      </c>
      <c r="I21" s="57">
        <v>1.35</v>
      </c>
      <c r="J21" s="57">
        <f t="shared" si="5"/>
        <v>150</v>
      </c>
      <c r="K21" s="57">
        <f t="shared" si="6"/>
        <v>405</v>
      </c>
      <c r="L21" s="96">
        <v>50</v>
      </c>
    </row>
    <row r="22" spans="2:12" x14ac:dyDescent="0.2">
      <c r="B22" s="57" t="s">
        <v>355</v>
      </c>
      <c r="C22" s="28" t="s">
        <v>358</v>
      </c>
      <c r="D22" s="29">
        <f t="shared" si="0"/>
        <v>450</v>
      </c>
      <c r="E22" s="29">
        <f t="shared" si="1"/>
        <v>1200</v>
      </c>
      <c r="F22" s="94">
        <f t="shared" si="2"/>
        <v>900</v>
      </c>
      <c r="G22" s="95">
        <v>6</v>
      </c>
      <c r="H22" s="57">
        <v>0.5</v>
      </c>
      <c r="I22" s="57">
        <v>1.35</v>
      </c>
      <c r="J22" s="57">
        <f t="shared" si="5"/>
        <v>450</v>
      </c>
      <c r="K22" s="57">
        <f t="shared" si="6"/>
        <v>1215</v>
      </c>
      <c r="L22" s="96">
        <v>50</v>
      </c>
    </row>
    <row r="23" spans="2:12" x14ac:dyDescent="0.2">
      <c r="B23" s="57" t="s">
        <v>64</v>
      </c>
      <c r="C23" s="28" t="s">
        <v>359</v>
      </c>
      <c r="D23" s="29">
        <f t="shared" ref="D23:D31" si="7">MROUND(J23, L23)</f>
        <v>650</v>
      </c>
      <c r="E23" s="29">
        <f t="shared" ref="E23:E31" si="8">MROUND(K23, L23)</f>
        <v>1150</v>
      </c>
      <c r="F23" s="94">
        <f t="shared" ref="F23:F33" si="9">($D$4/10*G23)</f>
        <v>900</v>
      </c>
      <c r="G23" s="95">
        <v>6</v>
      </c>
      <c r="H23" s="57">
        <v>0.7</v>
      </c>
      <c r="I23" s="57">
        <v>1.3</v>
      </c>
      <c r="J23" s="57">
        <f t="shared" si="5"/>
        <v>630</v>
      </c>
      <c r="K23" s="57">
        <f t="shared" si="6"/>
        <v>1170</v>
      </c>
      <c r="L23" s="96">
        <v>50</v>
      </c>
    </row>
    <row r="24" spans="2:12" ht="15" x14ac:dyDescent="0.25">
      <c r="C24" s="27" t="s">
        <v>396</v>
      </c>
      <c r="D24" s="29">
        <f>MROUND(J24, L24)</f>
        <v>0</v>
      </c>
      <c r="E24" s="29">
        <f>MROUND(K24, L24)</f>
        <v>0</v>
      </c>
      <c r="F24" s="94"/>
      <c r="G24" s="95"/>
      <c r="J24" s="57">
        <f>(F24*H24)</f>
        <v>0</v>
      </c>
      <c r="K24" s="57">
        <f>(F24*I24)</f>
        <v>0</v>
      </c>
      <c r="L24" s="96"/>
    </row>
    <row r="25" spans="2:12" x14ac:dyDescent="0.2">
      <c r="B25" s="57" t="s">
        <v>71</v>
      </c>
      <c r="C25" s="28" t="s">
        <v>406</v>
      </c>
      <c r="D25" s="29">
        <f t="shared" si="7"/>
        <v>150</v>
      </c>
      <c r="E25" s="29">
        <f t="shared" si="8"/>
        <v>300</v>
      </c>
      <c r="F25" s="94">
        <f t="shared" si="9"/>
        <v>180</v>
      </c>
      <c r="G25" s="95">
        <v>1.2</v>
      </c>
      <c r="H25" s="57">
        <v>0.7</v>
      </c>
      <c r="I25" s="57">
        <v>1.6</v>
      </c>
      <c r="J25" s="57">
        <f t="shared" si="5"/>
        <v>125.99999999999999</v>
      </c>
      <c r="K25" s="57">
        <f t="shared" si="6"/>
        <v>288</v>
      </c>
      <c r="L25" s="96">
        <v>50</v>
      </c>
    </row>
    <row r="26" spans="2:12" x14ac:dyDescent="0.2">
      <c r="B26" s="57" t="s">
        <v>78</v>
      </c>
      <c r="C26" s="28" t="s">
        <v>360</v>
      </c>
      <c r="D26" s="29">
        <f t="shared" si="7"/>
        <v>650</v>
      </c>
      <c r="E26" s="29">
        <f t="shared" si="8"/>
        <v>1250</v>
      </c>
      <c r="F26" s="94">
        <f t="shared" si="9"/>
        <v>900</v>
      </c>
      <c r="G26" s="95">
        <v>6</v>
      </c>
      <c r="H26" s="57">
        <v>0.7</v>
      </c>
      <c r="I26" s="57">
        <v>1.4</v>
      </c>
      <c r="J26" s="57">
        <f t="shared" si="5"/>
        <v>630</v>
      </c>
      <c r="K26" s="57">
        <f t="shared" si="6"/>
        <v>1260</v>
      </c>
      <c r="L26" s="96">
        <v>50</v>
      </c>
    </row>
    <row r="27" spans="2:12" x14ac:dyDescent="0.2">
      <c r="B27" s="57" t="s">
        <v>85</v>
      </c>
      <c r="C27" s="28" t="s">
        <v>407</v>
      </c>
      <c r="D27" s="29">
        <f t="shared" si="7"/>
        <v>200</v>
      </c>
      <c r="E27" s="29">
        <f t="shared" si="8"/>
        <v>300</v>
      </c>
      <c r="F27" s="94">
        <f t="shared" si="9"/>
        <v>225</v>
      </c>
      <c r="G27" s="95">
        <v>1.5</v>
      </c>
      <c r="H27" s="57">
        <v>0.8</v>
      </c>
      <c r="I27" s="57">
        <v>1.3</v>
      </c>
      <c r="J27" s="57">
        <f t="shared" si="5"/>
        <v>180</v>
      </c>
      <c r="K27" s="57">
        <f t="shared" si="6"/>
        <v>292.5</v>
      </c>
      <c r="L27" s="96">
        <v>50</v>
      </c>
    </row>
    <row r="28" spans="2:12" x14ac:dyDescent="0.2">
      <c r="B28" s="57" t="s">
        <v>92</v>
      </c>
      <c r="C28" s="28" t="s">
        <v>361</v>
      </c>
      <c r="D28" s="29">
        <f t="shared" si="7"/>
        <v>600</v>
      </c>
      <c r="E28" s="29">
        <f t="shared" si="8"/>
        <v>1350</v>
      </c>
      <c r="F28" s="94">
        <f t="shared" si="9"/>
        <v>750</v>
      </c>
      <c r="G28" s="95">
        <v>5</v>
      </c>
      <c r="H28" s="57">
        <v>0.8</v>
      </c>
      <c r="I28" s="57">
        <v>1.8</v>
      </c>
      <c r="J28" s="57">
        <f t="shared" si="5"/>
        <v>600</v>
      </c>
      <c r="K28" s="57">
        <f t="shared" si="6"/>
        <v>1350</v>
      </c>
      <c r="L28" s="96">
        <v>50</v>
      </c>
    </row>
    <row r="29" spans="2:12" x14ac:dyDescent="0.2">
      <c r="B29" s="57" t="s">
        <v>99</v>
      </c>
      <c r="C29" s="28" t="s">
        <v>408</v>
      </c>
      <c r="D29" s="29">
        <f t="shared" si="7"/>
        <v>200</v>
      </c>
      <c r="E29" s="29">
        <f t="shared" si="8"/>
        <v>350</v>
      </c>
      <c r="F29" s="94">
        <f t="shared" si="9"/>
        <v>270</v>
      </c>
      <c r="G29" s="95">
        <v>1.8</v>
      </c>
      <c r="H29" s="57">
        <v>0.8</v>
      </c>
      <c r="I29" s="57">
        <v>1.3</v>
      </c>
      <c r="J29" s="57">
        <f t="shared" si="5"/>
        <v>216</v>
      </c>
      <c r="K29" s="57">
        <f t="shared" si="6"/>
        <v>351</v>
      </c>
      <c r="L29" s="96">
        <v>50</v>
      </c>
    </row>
    <row r="30" spans="2:12" x14ac:dyDescent="0.2">
      <c r="B30" s="57" t="s">
        <v>106</v>
      </c>
      <c r="C30" s="28" t="s">
        <v>364</v>
      </c>
      <c r="D30" s="29">
        <f t="shared" si="7"/>
        <v>800</v>
      </c>
      <c r="E30" s="29">
        <f t="shared" si="8"/>
        <v>1550</v>
      </c>
      <c r="F30" s="94">
        <f t="shared" si="9"/>
        <v>900</v>
      </c>
      <c r="G30" s="95">
        <v>6</v>
      </c>
      <c r="H30" s="57">
        <v>0.9</v>
      </c>
      <c r="I30" s="57">
        <v>1.7</v>
      </c>
      <c r="J30" s="57">
        <f t="shared" ref="J30:J31" si="10">(F30*H30)</f>
        <v>810</v>
      </c>
      <c r="K30" s="57">
        <f t="shared" ref="K30:K31" si="11">(F30*I30)</f>
        <v>1530</v>
      </c>
      <c r="L30" s="96">
        <v>50</v>
      </c>
    </row>
    <row r="31" spans="2:12" x14ac:dyDescent="0.2">
      <c r="B31" s="57" t="s">
        <v>113</v>
      </c>
      <c r="C31" s="28" t="s">
        <v>365</v>
      </c>
      <c r="D31" s="29">
        <f t="shared" si="7"/>
        <v>8250</v>
      </c>
      <c r="E31" s="29">
        <f t="shared" si="8"/>
        <v>22500</v>
      </c>
      <c r="F31" s="94">
        <f t="shared" si="9"/>
        <v>15000</v>
      </c>
      <c r="G31" s="95">
        <v>100</v>
      </c>
      <c r="H31" s="57">
        <v>0.55000000000000004</v>
      </c>
      <c r="I31" s="57">
        <v>1.5</v>
      </c>
      <c r="J31" s="57">
        <f t="shared" si="10"/>
        <v>8250</v>
      </c>
      <c r="K31" s="57">
        <f t="shared" si="11"/>
        <v>22500</v>
      </c>
      <c r="L31" s="96">
        <v>50</v>
      </c>
    </row>
    <row r="32" spans="2:12" ht="15" x14ac:dyDescent="0.25">
      <c r="C32" s="27" t="s">
        <v>397</v>
      </c>
      <c r="D32" s="29">
        <f>MROUND(J32, L32)</f>
        <v>0</v>
      </c>
      <c r="E32" s="29">
        <f>MROUND(K32, L32)</f>
        <v>0</v>
      </c>
      <c r="F32" s="94"/>
      <c r="G32" s="95"/>
      <c r="J32" s="57">
        <f>(F32*H32)</f>
        <v>0</v>
      </c>
      <c r="K32" s="57">
        <f>(F32*I32)</f>
        <v>0</v>
      </c>
      <c r="L32" s="96"/>
    </row>
    <row r="33" spans="2:12" x14ac:dyDescent="0.2">
      <c r="B33" s="57" t="s">
        <v>121</v>
      </c>
      <c r="C33" s="28" t="s">
        <v>117</v>
      </c>
      <c r="D33" s="29">
        <f t="shared" ref="D33:D41" si="12">MROUND(J33, L33)</f>
        <v>100</v>
      </c>
      <c r="E33" s="29">
        <f t="shared" ref="E33:E41" si="13">MROUND(K33, L33)</f>
        <v>350</v>
      </c>
      <c r="F33" s="94">
        <f t="shared" si="9"/>
        <v>225</v>
      </c>
      <c r="G33" s="95">
        <v>1.5</v>
      </c>
      <c r="H33" s="57">
        <v>0.5</v>
      </c>
      <c r="I33" s="57">
        <v>1.55</v>
      </c>
      <c r="J33" s="57">
        <f t="shared" ref="J33:J41" si="14">(F33*H33)</f>
        <v>112.5</v>
      </c>
      <c r="K33" s="57">
        <f t="shared" ref="K33:K41" si="15">(F33*I33)</f>
        <v>348.75</v>
      </c>
      <c r="L33" s="96">
        <v>50</v>
      </c>
    </row>
    <row r="34" spans="2:12" x14ac:dyDescent="0.2">
      <c r="B34" s="57" t="s">
        <v>129</v>
      </c>
      <c r="C34" s="28" t="s">
        <v>125</v>
      </c>
      <c r="D34" s="29">
        <f t="shared" si="12"/>
        <v>800</v>
      </c>
      <c r="E34" s="29">
        <f t="shared" si="13"/>
        <v>1300</v>
      </c>
      <c r="F34" s="94">
        <f t="shared" ref="F34:F42" si="16">($D$4/10*G34)</f>
        <v>1050</v>
      </c>
      <c r="G34" s="95">
        <v>7</v>
      </c>
      <c r="H34" s="57">
        <v>0.75</v>
      </c>
      <c r="I34" s="57">
        <v>1.25</v>
      </c>
      <c r="J34" s="57">
        <f t="shared" si="14"/>
        <v>787.5</v>
      </c>
      <c r="K34" s="57">
        <f t="shared" si="15"/>
        <v>1312.5</v>
      </c>
      <c r="L34" s="96">
        <v>50</v>
      </c>
    </row>
    <row r="35" spans="2:12" x14ac:dyDescent="0.2">
      <c r="B35" s="57" t="s">
        <v>137</v>
      </c>
      <c r="C35" s="28" t="s">
        <v>133</v>
      </c>
      <c r="D35" s="29">
        <f t="shared" si="12"/>
        <v>1050</v>
      </c>
      <c r="E35" s="29">
        <f t="shared" si="13"/>
        <v>1350</v>
      </c>
      <c r="F35" s="94">
        <f t="shared" si="16"/>
        <v>1050</v>
      </c>
      <c r="G35" s="95">
        <v>7</v>
      </c>
      <c r="H35" s="57">
        <v>1</v>
      </c>
      <c r="I35" s="57">
        <v>1.29</v>
      </c>
      <c r="J35" s="57">
        <f t="shared" si="14"/>
        <v>1050</v>
      </c>
      <c r="K35" s="57">
        <f t="shared" si="15"/>
        <v>1354.5</v>
      </c>
      <c r="L35" s="96">
        <v>50</v>
      </c>
    </row>
    <row r="36" spans="2:12" x14ac:dyDescent="0.2">
      <c r="B36" s="57" t="s">
        <v>145</v>
      </c>
      <c r="C36" s="28" t="s">
        <v>141</v>
      </c>
      <c r="D36" s="29">
        <f t="shared" si="12"/>
        <v>1350</v>
      </c>
      <c r="E36" s="29">
        <f t="shared" si="13"/>
        <v>3250</v>
      </c>
      <c r="F36" s="94">
        <f t="shared" si="16"/>
        <v>1800</v>
      </c>
      <c r="G36" s="95">
        <v>12</v>
      </c>
      <c r="H36" s="57">
        <v>0.75</v>
      </c>
      <c r="I36" s="57">
        <v>1.8</v>
      </c>
      <c r="J36" s="57">
        <f t="shared" si="14"/>
        <v>1350</v>
      </c>
      <c r="K36" s="57">
        <f t="shared" si="15"/>
        <v>3240</v>
      </c>
      <c r="L36" s="96">
        <v>50</v>
      </c>
    </row>
    <row r="37" spans="2:12" x14ac:dyDescent="0.2">
      <c r="B37" s="57" t="s">
        <v>153</v>
      </c>
      <c r="C37" s="28" t="s">
        <v>149</v>
      </c>
      <c r="D37" s="29">
        <f t="shared" si="12"/>
        <v>900</v>
      </c>
      <c r="E37" s="29">
        <f t="shared" si="13"/>
        <v>2150</v>
      </c>
      <c r="F37" s="94">
        <f t="shared" si="16"/>
        <v>1200</v>
      </c>
      <c r="G37" s="95">
        <v>8</v>
      </c>
      <c r="H37" s="57">
        <v>0.75</v>
      </c>
      <c r="I37" s="57">
        <v>1.8</v>
      </c>
      <c r="J37" s="57">
        <f t="shared" si="14"/>
        <v>900</v>
      </c>
      <c r="K37" s="57">
        <f t="shared" si="15"/>
        <v>2160</v>
      </c>
      <c r="L37" s="96">
        <v>50</v>
      </c>
    </row>
    <row r="38" spans="2:12" x14ac:dyDescent="0.2">
      <c r="B38" s="57" t="s">
        <v>161</v>
      </c>
      <c r="C38" s="28" t="s">
        <v>157</v>
      </c>
      <c r="D38" s="29">
        <f t="shared" si="12"/>
        <v>2250</v>
      </c>
      <c r="E38" s="29">
        <f t="shared" si="13"/>
        <v>5400</v>
      </c>
      <c r="F38" s="94">
        <f t="shared" si="16"/>
        <v>3000</v>
      </c>
      <c r="G38" s="95">
        <v>20</v>
      </c>
      <c r="H38" s="57">
        <v>0.75</v>
      </c>
      <c r="I38" s="57">
        <v>1.8</v>
      </c>
      <c r="J38" s="57">
        <f t="shared" si="14"/>
        <v>2250</v>
      </c>
      <c r="K38" s="57">
        <f t="shared" si="15"/>
        <v>5400</v>
      </c>
      <c r="L38" s="96">
        <v>50</v>
      </c>
    </row>
    <row r="39" spans="2:12" x14ac:dyDescent="0.2">
      <c r="B39" s="57" t="s">
        <v>169</v>
      </c>
      <c r="C39" s="28" t="s">
        <v>165</v>
      </c>
      <c r="D39" s="29">
        <f t="shared" si="12"/>
        <v>1350</v>
      </c>
      <c r="E39" s="29">
        <f t="shared" si="13"/>
        <v>3250</v>
      </c>
      <c r="F39" s="94">
        <f t="shared" si="16"/>
        <v>1800</v>
      </c>
      <c r="G39" s="95">
        <v>12</v>
      </c>
      <c r="H39" s="57">
        <v>0.75</v>
      </c>
      <c r="I39" s="57">
        <v>1.8</v>
      </c>
      <c r="J39" s="57">
        <f t="shared" si="14"/>
        <v>1350</v>
      </c>
      <c r="K39" s="57">
        <f t="shared" si="15"/>
        <v>3240</v>
      </c>
      <c r="L39" s="96">
        <v>50</v>
      </c>
    </row>
    <row r="40" spans="2:12" x14ac:dyDescent="0.2">
      <c r="B40" s="57" t="s">
        <v>177</v>
      </c>
      <c r="C40" s="28" t="s">
        <v>173</v>
      </c>
      <c r="D40" s="29">
        <f t="shared" si="12"/>
        <v>3400</v>
      </c>
      <c r="E40" s="29">
        <f t="shared" si="13"/>
        <v>8100</v>
      </c>
      <c r="F40" s="94">
        <f t="shared" si="16"/>
        <v>4500</v>
      </c>
      <c r="G40" s="95">
        <v>30</v>
      </c>
      <c r="H40" s="57">
        <v>0.75</v>
      </c>
      <c r="I40" s="57">
        <v>1.8</v>
      </c>
      <c r="J40" s="57">
        <f t="shared" si="14"/>
        <v>3375</v>
      </c>
      <c r="K40" s="57">
        <f t="shared" si="15"/>
        <v>8100</v>
      </c>
      <c r="L40" s="96">
        <v>50</v>
      </c>
    </row>
    <row r="41" spans="2:12" x14ac:dyDescent="0.2">
      <c r="B41" s="57" t="s">
        <v>185</v>
      </c>
      <c r="C41" s="28" t="s">
        <v>181</v>
      </c>
      <c r="D41" s="29">
        <f t="shared" si="12"/>
        <v>2800</v>
      </c>
      <c r="E41" s="29">
        <f t="shared" si="13"/>
        <v>6750</v>
      </c>
      <c r="F41" s="94">
        <f t="shared" si="16"/>
        <v>3750</v>
      </c>
      <c r="G41" s="95">
        <v>25</v>
      </c>
      <c r="H41" s="57">
        <v>0.75</v>
      </c>
      <c r="I41" s="57">
        <v>1.8</v>
      </c>
      <c r="J41" s="57">
        <f t="shared" si="14"/>
        <v>2812.5</v>
      </c>
      <c r="K41" s="57">
        <f t="shared" si="15"/>
        <v>6750</v>
      </c>
      <c r="L41" s="96">
        <v>50</v>
      </c>
    </row>
    <row r="42" spans="2:12" x14ac:dyDescent="0.2">
      <c r="B42" s="57" t="s">
        <v>193</v>
      </c>
      <c r="C42" s="28" t="s">
        <v>189</v>
      </c>
      <c r="D42" s="29">
        <f t="shared" ref="D42:D47" si="17">MROUND(J42, L42)</f>
        <v>5050</v>
      </c>
      <c r="E42" s="29">
        <f t="shared" ref="E42:E47" si="18">MROUND(K42, L42)</f>
        <v>12150</v>
      </c>
      <c r="F42" s="94">
        <f t="shared" si="16"/>
        <v>6750</v>
      </c>
      <c r="G42" s="95">
        <v>45</v>
      </c>
      <c r="H42" s="57">
        <v>0.75</v>
      </c>
      <c r="I42" s="57">
        <v>1.8</v>
      </c>
      <c r="J42" s="57">
        <f t="shared" ref="J42:J47" si="19">(F42*H42)</f>
        <v>5062.5</v>
      </c>
      <c r="K42" s="57">
        <f t="shared" ref="K42:K47" si="20">(F42*I42)</f>
        <v>12150</v>
      </c>
      <c r="L42" s="96">
        <v>50</v>
      </c>
    </row>
    <row r="43" spans="2:12" x14ac:dyDescent="0.2">
      <c r="B43" s="57" t="s">
        <v>201</v>
      </c>
      <c r="C43" s="28" t="s">
        <v>197</v>
      </c>
      <c r="D43" s="29">
        <f t="shared" si="17"/>
        <v>3950</v>
      </c>
      <c r="E43" s="29">
        <f t="shared" si="18"/>
        <v>9450</v>
      </c>
      <c r="F43" s="94">
        <f t="shared" ref="F43:F54" si="21">($D$4/10*G43)</f>
        <v>5250</v>
      </c>
      <c r="G43" s="95">
        <v>35</v>
      </c>
      <c r="H43" s="57">
        <v>0.75</v>
      </c>
      <c r="I43" s="57">
        <v>1.8</v>
      </c>
      <c r="J43" s="57">
        <f t="shared" si="19"/>
        <v>3937.5</v>
      </c>
      <c r="K43" s="57">
        <f t="shared" si="20"/>
        <v>9450</v>
      </c>
      <c r="L43" s="96">
        <v>50</v>
      </c>
    </row>
    <row r="44" spans="2:12" x14ac:dyDescent="0.2">
      <c r="B44" s="57" t="s">
        <v>209</v>
      </c>
      <c r="C44" s="28" t="s">
        <v>205</v>
      </c>
      <c r="D44" s="29">
        <f t="shared" si="17"/>
        <v>6750</v>
      </c>
      <c r="E44" s="29">
        <f t="shared" si="18"/>
        <v>16200</v>
      </c>
      <c r="F44" s="94">
        <f t="shared" si="21"/>
        <v>9000</v>
      </c>
      <c r="G44" s="95">
        <v>60</v>
      </c>
      <c r="H44" s="57">
        <v>0.75</v>
      </c>
      <c r="I44" s="57">
        <v>1.8</v>
      </c>
      <c r="J44" s="57">
        <f t="shared" si="19"/>
        <v>6750</v>
      </c>
      <c r="K44" s="57">
        <f t="shared" si="20"/>
        <v>16200</v>
      </c>
      <c r="L44" s="96">
        <v>50</v>
      </c>
    </row>
    <row r="45" spans="2:12" x14ac:dyDescent="0.2">
      <c r="B45" s="57" t="s">
        <v>217</v>
      </c>
      <c r="C45" s="28" t="s">
        <v>213</v>
      </c>
      <c r="D45" s="29">
        <f t="shared" si="17"/>
        <v>2800</v>
      </c>
      <c r="E45" s="29">
        <f t="shared" si="18"/>
        <v>6750</v>
      </c>
      <c r="F45" s="94">
        <f t="shared" si="21"/>
        <v>3750</v>
      </c>
      <c r="G45" s="95">
        <v>25</v>
      </c>
      <c r="H45" s="57">
        <v>0.75</v>
      </c>
      <c r="I45" s="57">
        <v>1.8</v>
      </c>
      <c r="J45" s="57">
        <f t="shared" si="19"/>
        <v>2812.5</v>
      </c>
      <c r="K45" s="57">
        <f t="shared" si="20"/>
        <v>6750</v>
      </c>
      <c r="L45" s="96">
        <v>50</v>
      </c>
    </row>
    <row r="46" spans="2:12" x14ac:dyDescent="0.2">
      <c r="B46" s="57" t="s">
        <v>225</v>
      </c>
      <c r="C46" s="28" t="s">
        <v>221</v>
      </c>
      <c r="D46" s="29">
        <f t="shared" si="17"/>
        <v>3950</v>
      </c>
      <c r="E46" s="29">
        <f t="shared" si="18"/>
        <v>9450</v>
      </c>
      <c r="F46" s="94">
        <f t="shared" si="21"/>
        <v>5250</v>
      </c>
      <c r="G46" s="95">
        <v>35</v>
      </c>
      <c r="H46" s="57">
        <v>0.75</v>
      </c>
      <c r="I46" s="57">
        <v>1.8</v>
      </c>
      <c r="J46" s="57">
        <f t="shared" si="19"/>
        <v>3937.5</v>
      </c>
      <c r="K46" s="57">
        <f t="shared" si="20"/>
        <v>9450</v>
      </c>
      <c r="L46" s="96">
        <v>50</v>
      </c>
    </row>
    <row r="47" spans="2:12" x14ac:dyDescent="0.2">
      <c r="B47" s="57" t="s">
        <v>233</v>
      </c>
      <c r="C47" s="28" t="s">
        <v>229</v>
      </c>
      <c r="D47" s="29">
        <f t="shared" si="17"/>
        <v>7900</v>
      </c>
      <c r="E47" s="29">
        <f t="shared" si="18"/>
        <v>18900</v>
      </c>
      <c r="F47" s="94">
        <f t="shared" si="21"/>
        <v>10500</v>
      </c>
      <c r="G47" s="95">
        <v>70</v>
      </c>
      <c r="H47" s="57">
        <v>0.75</v>
      </c>
      <c r="I47" s="57">
        <v>1.8</v>
      </c>
      <c r="J47" s="57">
        <f t="shared" si="19"/>
        <v>7875</v>
      </c>
      <c r="K47" s="57">
        <f t="shared" si="20"/>
        <v>18900</v>
      </c>
      <c r="L47" s="96">
        <v>50</v>
      </c>
    </row>
    <row r="48" spans="2:12" ht="15" x14ac:dyDescent="0.25">
      <c r="C48" s="27" t="s">
        <v>398</v>
      </c>
      <c r="D48" s="29">
        <f>MROUND(J48, L48)</f>
        <v>0</v>
      </c>
      <c r="E48" s="29">
        <f>MROUND(K48, L48)</f>
        <v>0</v>
      </c>
      <c r="F48" s="94"/>
      <c r="G48" s="95"/>
      <c r="J48" s="57">
        <f>(F48*H48)</f>
        <v>0</v>
      </c>
      <c r="K48" s="57">
        <f>(F48*I48)</f>
        <v>0</v>
      </c>
      <c r="L48" s="96"/>
    </row>
    <row r="49" spans="2:12" x14ac:dyDescent="0.2">
      <c r="B49" s="57" t="s">
        <v>240</v>
      </c>
      <c r="C49" s="28" t="s">
        <v>366</v>
      </c>
      <c r="D49" s="29">
        <f t="shared" ref="D49" si="22">MROUND(J49, L49)</f>
        <v>600</v>
      </c>
      <c r="E49" s="29">
        <f t="shared" ref="E49" si="23">MROUND(K49, L49)</f>
        <v>1800</v>
      </c>
      <c r="F49" s="94">
        <f t="shared" si="21"/>
        <v>1200</v>
      </c>
      <c r="G49" s="95">
        <v>8</v>
      </c>
      <c r="H49" s="57">
        <v>0.5</v>
      </c>
      <c r="I49" s="57">
        <v>1.5</v>
      </c>
      <c r="J49" s="57">
        <f t="shared" ref="J49" si="24">(F49*H49)</f>
        <v>600</v>
      </c>
      <c r="K49" s="57">
        <f t="shared" ref="K49" si="25">(F49*I49)</f>
        <v>1800</v>
      </c>
      <c r="L49" s="96">
        <v>50</v>
      </c>
    </row>
    <row r="50" spans="2:12" ht="15" x14ac:dyDescent="0.25">
      <c r="C50" s="27" t="s">
        <v>399</v>
      </c>
      <c r="D50" s="29">
        <f>MROUND(J50, L50)</f>
        <v>0</v>
      </c>
      <c r="E50" s="29">
        <f>MROUND(K50, L50)</f>
        <v>0</v>
      </c>
      <c r="F50" s="94"/>
      <c r="G50" s="95"/>
      <c r="J50" s="57">
        <f>(F50*H50)</f>
        <v>0</v>
      </c>
      <c r="K50" s="57">
        <f>(F50*I50)</f>
        <v>0</v>
      </c>
      <c r="L50" s="96"/>
    </row>
    <row r="51" spans="2:12" x14ac:dyDescent="0.2">
      <c r="B51" s="57" t="s">
        <v>248</v>
      </c>
      <c r="C51" s="28" t="s">
        <v>244</v>
      </c>
      <c r="D51" s="29">
        <f t="shared" ref="D51:D60" si="26">MROUND(J51, L51)</f>
        <v>50</v>
      </c>
      <c r="E51" s="29">
        <f t="shared" ref="E51:E60" si="27">MROUND(K51, L51)</f>
        <v>150</v>
      </c>
      <c r="F51" s="94">
        <f t="shared" si="21"/>
        <v>103.125</v>
      </c>
      <c r="G51" s="97">
        <v>0.6875</v>
      </c>
      <c r="H51" s="57">
        <v>0.7</v>
      </c>
      <c r="I51" s="57">
        <v>1.5</v>
      </c>
      <c r="J51" s="57">
        <f t="shared" ref="J51:J52" si="28">(F51*H51)</f>
        <v>72.1875</v>
      </c>
      <c r="K51" s="57">
        <f t="shared" ref="K51:K52" si="29">(F51*I51)</f>
        <v>154.6875</v>
      </c>
      <c r="L51" s="96">
        <v>50</v>
      </c>
    </row>
    <row r="52" spans="2:12" x14ac:dyDescent="0.2">
      <c r="B52" s="57" t="s">
        <v>256</v>
      </c>
      <c r="C52" s="28" t="s">
        <v>252</v>
      </c>
      <c r="D52" s="29">
        <f t="shared" si="26"/>
        <v>100</v>
      </c>
      <c r="E52" s="29">
        <f t="shared" si="27"/>
        <v>250</v>
      </c>
      <c r="F52" s="94">
        <f t="shared" si="21"/>
        <v>150</v>
      </c>
      <c r="G52" s="95">
        <v>1</v>
      </c>
      <c r="H52" s="57">
        <v>0.7</v>
      </c>
      <c r="I52" s="57">
        <v>1.5</v>
      </c>
      <c r="J52" s="57">
        <f t="shared" si="28"/>
        <v>105</v>
      </c>
      <c r="K52" s="57">
        <f t="shared" si="29"/>
        <v>225</v>
      </c>
      <c r="L52" s="96">
        <v>50</v>
      </c>
    </row>
    <row r="53" spans="2:12" ht="15" x14ac:dyDescent="0.25">
      <c r="C53" s="27" t="s">
        <v>400</v>
      </c>
      <c r="D53" s="29">
        <f>MROUND(J53, L53)</f>
        <v>0</v>
      </c>
      <c r="E53" s="29">
        <f>MROUND(K53, L53)</f>
        <v>0</v>
      </c>
      <c r="F53" s="94"/>
      <c r="G53" s="95"/>
      <c r="J53" s="57">
        <f>(F53*H53)</f>
        <v>0</v>
      </c>
      <c r="K53" s="57">
        <f>(F53*I53)</f>
        <v>0</v>
      </c>
      <c r="L53" s="96"/>
    </row>
    <row r="54" spans="2:12" x14ac:dyDescent="0.2">
      <c r="B54" s="57" t="s">
        <v>264</v>
      </c>
      <c r="C54" s="28" t="s">
        <v>260</v>
      </c>
      <c r="D54" s="29">
        <f t="shared" si="26"/>
        <v>450</v>
      </c>
      <c r="E54" s="29">
        <f t="shared" si="27"/>
        <v>1350</v>
      </c>
      <c r="F54" s="94">
        <f t="shared" si="21"/>
        <v>450</v>
      </c>
      <c r="G54" s="95">
        <v>3</v>
      </c>
      <c r="H54" s="57">
        <v>1</v>
      </c>
      <c r="I54" s="57">
        <v>3</v>
      </c>
      <c r="J54" s="57">
        <f t="shared" ref="J54:J60" si="30">(F54*H54)</f>
        <v>450</v>
      </c>
      <c r="K54" s="57">
        <f t="shared" ref="K54:K60" si="31">(F54*I54)</f>
        <v>1350</v>
      </c>
      <c r="L54" s="96">
        <v>50</v>
      </c>
    </row>
    <row r="55" spans="2:12" x14ac:dyDescent="0.2">
      <c r="B55" s="57" t="s">
        <v>272</v>
      </c>
      <c r="C55" s="28" t="s">
        <v>268</v>
      </c>
      <c r="D55" s="29">
        <f t="shared" si="26"/>
        <v>600</v>
      </c>
      <c r="E55" s="29">
        <f t="shared" si="27"/>
        <v>1500</v>
      </c>
      <c r="F55" s="94">
        <f t="shared" ref="F55:F60" si="32">($D$4/10*G55)</f>
        <v>600</v>
      </c>
      <c r="G55" s="95">
        <v>4</v>
      </c>
      <c r="H55" s="57">
        <v>1</v>
      </c>
      <c r="I55" s="57">
        <v>2.5</v>
      </c>
      <c r="J55" s="57">
        <f t="shared" si="30"/>
        <v>600</v>
      </c>
      <c r="K55" s="57">
        <f t="shared" si="31"/>
        <v>1500</v>
      </c>
      <c r="L55" s="96">
        <v>50</v>
      </c>
    </row>
    <row r="56" spans="2:12" x14ac:dyDescent="0.2">
      <c r="B56" s="57" t="s">
        <v>279</v>
      </c>
      <c r="C56" s="28" t="s">
        <v>282</v>
      </c>
      <c r="D56" s="29">
        <f t="shared" si="26"/>
        <v>1050</v>
      </c>
      <c r="E56" s="29">
        <f t="shared" si="27"/>
        <v>2400</v>
      </c>
      <c r="F56" s="94">
        <f t="shared" si="32"/>
        <v>1050</v>
      </c>
      <c r="G56" s="95">
        <v>7</v>
      </c>
      <c r="H56" s="57">
        <v>1</v>
      </c>
      <c r="I56" s="57">
        <v>2.2999999999999998</v>
      </c>
      <c r="J56" s="57">
        <f t="shared" si="30"/>
        <v>1050</v>
      </c>
      <c r="K56" s="57">
        <f t="shared" si="31"/>
        <v>2415</v>
      </c>
      <c r="L56" s="96">
        <v>50</v>
      </c>
    </row>
    <row r="57" spans="2:12" x14ac:dyDescent="0.2">
      <c r="B57" s="57" t="s">
        <v>288</v>
      </c>
      <c r="C57" s="28" t="s">
        <v>284</v>
      </c>
      <c r="D57" s="29">
        <f t="shared" si="26"/>
        <v>1500</v>
      </c>
      <c r="E57" s="29">
        <f t="shared" si="27"/>
        <v>3450</v>
      </c>
      <c r="F57" s="94">
        <f t="shared" si="32"/>
        <v>1500</v>
      </c>
      <c r="G57" s="95">
        <v>10</v>
      </c>
      <c r="H57" s="57">
        <v>1</v>
      </c>
      <c r="I57" s="57">
        <v>2.2999999999999998</v>
      </c>
      <c r="J57" s="57">
        <f t="shared" si="30"/>
        <v>1500</v>
      </c>
      <c r="K57" s="57">
        <f t="shared" si="31"/>
        <v>3449.9999999999995</v>
      </c>
      <c r="L57" s="96">
        <v>50</v>
      </c>
    </row>
    <row r="58" spans="2:12" x14ac:dyDescent="0.2">
      <c r="B58" s="57" t="s">
        <v>296</v>
      </c>
      <c r="C58" s="28" t="s">
        <v>292</v>
      </c>
      <c r="D58" s="29">
        <f t="shared" si="26"/>
        <v>750</v>
      </c>
      <c r="E58" s="29">
        <f t="shared" si="27"/>
        <v>1900</v>
      </c>
      <c r="F58" s="94">
        <f t="shared" si="32"/>
        <v>750</v>
      </c>
      <c r="G58" s="95">
        <v>5</v>
      </c>
      <c r="H58" s="57">
        <v>1</v>
      </c>
      <c r="I58" s="57">
        <v>2.5</v>
      </c>
      <c r="J58" s="57">
        <f t="shared" si="30"/>
        <v>750</v>
      </c>
      <c r="K58" s="57">
        <f t="shared" si="31"/>
        <v>1875</v>
      </c>
      <c r="L58" s="96">
        <v>50</v>
      </c>
    </row>
    <row r="59" spans="2:12" x14ac:dyDescent="0.2">
      <c r="B59" s="57" t="s">
        <v>304</v>
      </c>
      <c r="C59" s="28" t="s">
        <v>300</v>
      </c>
      <c r="D59" s="29">
        <f t="shared" si="26"/>
        <v>300</v>
      </c>
      <c r="E59" s="29">
        <f t="shared" si="27"/>
        <v>700</v>
      </c>
      <c r="F59" s="94">
        <f t="shared" si="32"/>
        <v>300</v>
      </c>
      <c r="G59" s="95">
        <v>2</v>
      </c>
      <c r="H59" s="57">
        <v>1</v>
      </c>
      <c r="I59" s="57">
        <v>2.25</v>
      </c>
      <c r="J59" s="57">
        <f t="shared" si="30"/>
        <v>300</v>
      </c>
      <c r="K59" s="57">
        <f t="shared" si="31"/>
        <v>675</v>
      </c>
      <c r="L59" s="96">
        <v>50</v>
      </c>
    </row>
    <row r="60" spans="2:12" x14ac:dyDescent="0.2">
      <c r="B60" s="57" t="s">
        <v>312</v>
      </c>
      <c r="C60" s="28" t="s">
        <v>308</v>
      </c>
      <c r="D60" s="29">
        <f t="shared" si="26"/>
        <v>1200</v>
      </c>
      <c r="E60" s="29">
        <f t="shared" si="27"/>
        <v>4800</v>
      </c>
      <c r="F60" s="94">
        <f t="shared" si="32"/>
        <v>1200</v>
      </c>
      <c r="G60" s="95">
        <v>8</v>
      </c>
      <c r="H60" s="57">
        <v>1</v>
      </c>
      <c r="I60" s="57">
        <v>4</v>
      </c>
      <c r="J60" s="57">
        <f t="shared" si="30"/>
        <v>1200</v>
      </c>
      <c r="K60" s="57">
        <f t="shared" si="31"/>
        <v>4800</v>
      </c>
      <c r="L60" s="96">
        <v>50</v>
      </c>
    </row>
  </sheetData>
  <sheetProtection algorithmName="SHA-512" hashValue="cLqCQQUzYfXf5LVnAjqp1VYmgVOGJ2fQqhxGCHpz746SloFjWOBJDgNNxh8FneZHYIq2Vbzb/ElYDSlA2AVa2Q==" saltValue="h70RKBQCz4AIu3YC11w0Fw==" spinCount="100000" sheet="1" objects="1" scenarios="1"/>
  <conditionalFormatting sqref="B19 D19:L19">
    <cfRule type="expression" dxfId="9" priority="4">
      <formula>($B19="")+(($F19=0)*($I19=0))</formula>
    </cfRule>
  </conditionalFormatting>
  <conditionalFormatting sqref="B12:L14 B15 D15:L15 B16:L18 B20:L22 B23:E23 F23:L50 B24 D24:E24 B25:E31 B32 D32:E32 B33:E47 B48 D48:E48 B49:E49 B50 D50:E50 H51:L51 B51:E52 F51:F55 G52:L55 B53 D53:E53 B54:E60 F56:L60">
    <cfRule type="expression" dxfId="8" priority="43">
      <formula>($B12="")+(($F12=0)*($I12=0))</formula>
    </cfRule>
  </conditionalFormatting>
  <dataValidations count="6">
    <dataValidation allowBlank="1" showInputMessage="1" showErrorMessage="1" prompt="Questo è il fatturato annuo stimato sulla base dei dati che hai inserito" sqref="D8" xr:uid="{347B64AC-D3B0-4520-8590-250E088CD4C4}"/>
    <dataValidation type="whole" allowBlank="1" showInputMessage="1" showErrorMessage="1" errorTitle="opplala" error="Sei libero di scegiere il livello che vuoi, ma se scegli il quinto livello la tariffa base deve essere compresa fra 700 a 1750 euro" prompt="inserisci l'importo che ritieni voler chiedere come compenso base giornaliero (dopo aver letto la guida alle tariffe)._x000a_Questa è la scheda del 5 livello._x000a_Gli importi di base sono fra 700 a 1750 euro_x000a_" sqref="D4" xr:uid="{E16A7545-0562-41F2-AEDA-51AD99559D35}">
      <formula1>700</formula1>
      <formula2>1750</formula2>
    </dataValidation>
    <dataValidation allowBlank="1" showErrorMessage="1" prompt="_x000a_" sqref="E4" xr:uid="{EE170941-54A4-4BF8-B08E-8ED37DF2101B}"/>
    <dataValidation allowBlank="1" showInputMessage="1" showErrorMessage="1" prompt="immettere il numero di giornate credibilmente fatturate a clienti, nel corso dell'anno" sqref="D5:E5" xr:uid="{60151E8E-42F0-441B-8FE9-850283BD4477}"/>
    <dataValidation allowBlank="1" showInputMessage="1" showErrorMessage="1" prompt="Immettere l'importo del pagamento aggiuntivo in questa cella" sqref="E8" xr:uid="{9ECD85F9-1766-4D78-B95C-4BEEC6BEAA1F}"/>
    <dataValidation allowBlank="1" showInputMessage="1" showErrorMessage="1" prompt="L'interesse cumulativo viene aggiornato automaticamente in questa colonna" sqref="L10" xr:uid="{778EB098-6C03-4701-B69F-0E096B5338E5}"/>
  </dataValidations>
  <printOptions horizontalCentered="1"/>
  <pageMargins left="0.4" right="0.4" top="0.4" bottom="0.5" header="0.3" footer="0.3"/>
  <pageSetup paperSize="9" fitToHeight="0" orientation="landscape" r:id="rId1"/>
  <headerFooter differentFirst="1">
    <oddFooter>Page &amp;P of &amp;N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B68EE-A40A-4627-8137-E73033663B39}">
  <sheetPr>
    <tabColor theme="1" tint="0.499984740745262"/>
    <pageSetUpPr autoPageBreaks="0" fitToPage="1"/>
  </sheetPr>
  <dimension ref="A1:N60"/>
  <sheetViews>
    <sheetView showGridLines="0" zoomScaleNormal="100" workbookViewId="0">
      <pane ySplit="10" topLeftCell="A11" activePane="bottomLeft" state="frozen"/>
      <selection pane="bottomLeft" activeCell="D4" sqref="D4"/>
    </sheetView>
  </sheetViews>
  <sheetFormatPr defaultRowHeight="14.25" x14ac:dyDescent="0.2"/>
  <cols>
    <col min="1" max="1" width="2.625" style="57" customWidth="1"/>
    <col min="2" max="2" width="11.625" style="57" hidden="1" customWidth="1"/>
    <col min="3" max="3" width="49.375" style="57" customWidth="1"/>
    <col min="4" max="4" width="16.125" style="57" customWidth="1"/>
    <col min="5" max="5" width="15.875" style="57" customWidth="1"/>
    <col min="6" max="6" width="16.625" style="57" hidden="1" customWidth="1"/>
    <col min="7" max="7" width="13" style="57" hidden="1" customWidth="1"/>
    <col min="8" max="9" width="15.625" style="57" hidden="1" customWidth="1"/>
    <col min="10" max="10" width="22.25" style="57" hidden="1" customWidth="1"/>
    <col min="11" max="12" width="15.625" style="57" hidden="1" customWidth="1"/>
    <col min="13" max="13" width="15.625" style="57" customWidth="1"/>
    <col min="14" max="14" width="17.625" style="57" customWidth="1"/>
    <col min="15" max="16384" width="9" style="57"/>
  </cols>
  <sheetData>
    <row r="1" spans="1:14" ht="30" customHeight="1" thickBot="1" x14ac:dyDescent="0.25">
      <c r="B1" s="68"/>
      <c r="C1" s="68" t="s">
        <v>0</v>
      </c>
      <c r="D1" s="68"/>
      <c r="E1" s="68"/>
      <c r="F1" s="68"/>
      <c r="G1" s="68"/>
      <c r="H1" s="68"/>
      <c r="I1" s="68"/>
      <c r="J1" s="68"/>
      <c r="K1" s="68"/>
      <c r="L1" s="68"/>
      <c r="M1" s="68"/>
      <c r="N1" s="68"/>
    </row>
    <row r="2" spans="1:14" ht="30" customHeight="1" thickTop="1" thickBot="1" x14ac:dyDescent="0.25">
      <c r="B2" s="68"/>
      <c r="C2" s="68"/>
      <c r="D2" s="68"/>
      <c r="E2" s="68"/>
      <c r="F2" s="68"/>
      <c r="G2" s="68"/>
      <c r="H2" s="68"/>
      <c r="I2" s="68"/>
      <c r="J2" s="69"/>
      <c r="K2" s="69"/>
      <c r="L2" s="69"/>
      <c r="M2" s="68"/>
      <c r="N2" s="68"/>
    </row>
    <row r="3" spans="1:14" ht="20.100000000000001" customHeight="1" thickTop="1" thickBot="1" x14ac:dyDescent="0.25">
      <c r="C3" s="70" t="s">
        <v>362</v>
      </c>
      <c r="D3" s="71"/>
      <c r="E3" s="71"/>
      <c r="F3" s="71"/>
      <c r="G3" s="71"/>
      <c r="H3" s="71"/>
      <c r="J3" s="72"/>
      <c r="K3" s="72"/>
      <c r="L3" s="72"/>
      <c r="M3" s="73"/>
    </row>
    <row r="4" spans="1:14" ht="14.25" customHeight="1" x14ac:dyDescent="0.25">
      <c r="C4" s="74" t="s">
        <v>323</v>
      </c>
      <c r="D4" s="75">
        <v>2000</v>
      </c>
      <c r="E4" s="76" t="s">
        <v>416</v>
      </c>
      <c r="F4" s="77" t="s">
        <v>413</v>
      </c>
      <c r="G4" s="78"/>
      <c r="J4" s="79"/>
      <c r="K4" s="80"/>
      <c r="L4" s="81"/>
      <c r="M4" s="82" t="s">
        <v>415</v>
      </c>
    </row>
    <row r="5" spans="1:14" x14ac:dyDescent="0.2">
      <c r="C5" s="83" t="s">
        <v>326</v>
      </c>
      <c r="D5" s="84">
        <v>50</v>
      </c>
      <c r="E5" s="85"/>
      <c r="F5" s="83"/>
      <c r="G5" s="83"/>
      <c r="J5" s="86"/>
      <c r="K5" s="87"/>
      <c r="L5" s="81"/>
      <c r="M5" s="88"/>
    </row>
    <row r="6" spans="1:14" x14ac:dyDescent="0.2">
      <c r="C6" s="83" t="s">
        <v>327</v>
      </c>
      <c r="D6" s="89">
        <f ca="1">TODAY()</f>
        <v>45357</v>
      </c>
      <c r="E6" s="89"/>
      <c r="F6" s="83"/>
      <c r="G6" s="83"/>
      <c r="J6" s="86"/>
      <c r="K6" s="87"/>
      <c r="L6" s="81"/>
      <c r="M6" s="88"/>
    </row>
    <row r="7" spans="1:14" x14ac:dyDescent="0.2">
      <c r="J7" s="79"/>
      <c r="K7" s="80"/>
      <c r="L7" s="80"/>
      <c r="M7" s="88"/>
    </row>
    <row r="8" spans="1:14" x14ac:dyDescent="0.2">
      <c r="C8" s="83" t="s">
        <v>403</v>
      </c>
      <c r="D8" s="90">
        <f>(D4*D5)</f>
        <v>100000</v>
      </c>
      <c r="E8" s="90"/>
      <c r="F8" s="83"/>
      <c r="G8" s="83"/>
      <c r="J8" s="86"/>
      <c r="K8" s="91"/>
      <c r="L8" s="91"/>
      <c r="M8" s="88"/>
    </row>
    <row r="9" spans="1:14" x14ac:dyDescent="0.2">
      <c r="J9" s="79"/>
      <c r="K9" s="80"/>
      <c r="L9" s="80"/>
      <c r="M9" s="88"/>
    </row>
    <row r="10" spans="1:14" ht="35.1" customHeight="1" x14ac:dyDescent="0.2">
      <c r="B10" s="92" t="s">
        <v>315</v>
      </c>
      <c r="C10" s="92" t="s">
        <v>316</v>
      </c>
      <c r="D10" s="92" t="s">
        <v>363</v>
      </c>
      <c r="E10" s="92" t="s">
        <v>328</v>
      </c>
      <c r="F10" s="93" t="s">
        <v>317</v>
      </c>
      <c r="G10" s="93" t="s">
        <v>324</v>
      </c>
      <c r="H10" s="93" t="s">
        <v>318</v>
      </c>
      <c r="I10" s="93" t="s">
        <v>319</v>
      </c>
      <c r="J10" s="93" t="s">
        <v>320</v>
      </c>
      <c r="K10" s="93" t="s">
        <v>321</v>
      </c>
      <c r="L10" s="93" t="s">
        <v>322</v>
      </c>
    </row>
    <row r="11" spans="1:14" ht="15" x14ac:dyDescent="0.25">
      <c r="A11" s="26"/>
      <c r="B11" s="26"/>
      <c r="C11" s="27" t="s">
        <v>393</v>
      </c>
      <c r="D11" s="26"/>
      <c r="E11" s="26"/>
    </row>
    <row r="12" spans="1:14" x14ac:dyDescent="0.2">
      <c r="A12" s="26"/>
      <c r="B12" s="26" t="s">
        <v>7</v>
      </c>
      <c r="C12" s="28" t="s">
        <v>2</v>
      </c>
      <c r="D12" s="29">
        <f t="shared" ref="D12:D22" si="0">MROUND(J12, L12)</f>
        <v>1000</v>
      </c>
      <c r="E12" s="29">
        <f t="shared" ref="E12:E22" si="1">MROUND(K12, L12)</f>
        <v>2500</v>
      </c>
      <c r="F12" s="94">
        <f t="shared" ref="F12:F22" si="2">($D$4/10*G12)</f>
        <v>1800</v>
      </c>
      <c r="G12" s="95">
        <v>9</v>
      </c>
      <c r="H12" s="57">
        <v>0.55000000000000004</v>
      </c>
      <c r="I12" s="57">
        <v>1.4</v>
      </c>
      <c r="J12" s="58">
        <f t="shared" ref="J12:J18" si="3">(F12*H12)</f>
        <v>990.00000000000011</v>
      </c>
      <c r="K12" s="57">
        <f t="shared" ref="K12:K18" si="4">(F12*I12)</f>
        <v>2520</v>
      </c>
      <c r="L12" s="96">
        <v>50</v>
      </c>
    </row>
    <row r="13" spans="1:14" x14ac:dyDescent="0.2">
      <c r="A13" s="26"/>
      <c r="B13" s="26" t="s">
        <v>15</v>
      </c>
      <c r="C13" s="28" t="s">
        <v>10</v>
      </c>
      <c r="D13" s="29">
        <f t="shared" si="0"/>
        <v>1800</v>
      </c>
      <c r="E13" s="29">
        <f t="shared" si="1"/>
        <v>3650</v>
      </c>
      <c r="F13" s="94">
        <f t="shared" si="2"/>
        <v>2800</v>
      </c>
      <c r="G13" s="95">
        <v>14</v>
      </c>
      <c r="H13" s="57">
        <v>0.65</v>
      </c>
      <c r="I13" s="57">
        <v>1.3</v>
      </c>
      <c r="J13" s="57">
        <f t="shared" si="3"/>
        <v>1820</v>
      </c>
      <c r="K13" s="57">
        <f t="shared" si="4"/>
        <v>3640</v>
      </c>
      <c r="L13" s="96">
        <v>50</v>
      </c>
    </row>
    <row r="14" spans="1:14" x14ac:dyDescent="0.2">
      <c r="A14" s="26"/>
      <c r="B14" s="26" t="s">
        <v>23</v>
      </c>
      <c r="C14" s="28" t="s">
        <v>18</v>
      </c>
      <c r="D14" s="29">
        <f t="shared" si="0"/>
        <v>1450</v>
      </c>
      <c r="E14" s="29">
        <f t="shared" si="1"/>
        <v>2950</v>
      </c>
      <c r="F14" s="94">
        <f t="shared" si="2"/>
        <v>2200</v>
      </c>
      <c r="G14" s="95">
        <v>11</v>
      </c>
      <c r="H14" s="57">
        <v>0.65</v>
      </c>
      <c r="I14" s="57">
        <v>1.35</v>
      </c>
      <c r="J14" s="57">
        <f t="shared" si="3"/>
        <v>1430</v>
      </c>
      <c r="K14" s="57">
        <f t="shared" si="4"/>
        <v>2970</v>
      </c>
      <c r="L14" s="96">
        <v>50</v>
      </c>
    </row>
    <row r="15" spans="1:14" ht="15" x14ac:dyDescent="0.25">
      <c r="A15" s="26"/>
      <c r="B15" s="26"/>
      <c r="C15" s="27" t="s">
        <v>394</v>
      </c>
      <c r="D15" s="29">
        <f>MROUND(J15, L15)</f>
        <v>0</v>
      </c>
      <c r="E15" s="29">
        <f>MROUND(K15, L15)</f>
        <v>0</v>
      </c>
      <c r="F15" s="94"/>
      <c r="G15" s="95"/>
      <c r="J15" s="57">
        <f>(F15*H15)</f>
        <v>0</v>
      </c>
      <c r="K15" s="57">
        <f>(F15*I15)</f>
        <v>0</v>
      </c>
      <c r="L15" s="96"/>
    </row>
    <row r="16" spans="1:14" x14ac:dyDescent="0.2">
      <c r="A16" s="26"/>
      <c r="B16" s="26" t="s">
        <v>30</v>
      </c>
      <c r="C16" s="28" t="s">
        <v>404</v>
      </c>
      <c r="D16" s="29">
        <f t="shared" si="0"/>
        <v>75</v>
      </c>
      <c r="E16" s="29">
        <f t="shared" si="1"/>
        <v>130</v>
      </c>
      <c r="F16" s="94">
        <f t="shared" si="2"/>
        <v>100</v>
      </c>
      <c r="G16" s="95">
        <v>0.5</v>
      </c>
      <c r="H16" s="57">
        <v>0.75</v>
      </c>
      <c r="I16" s="57">
        <v>1.3</v>
      </c>
      <c r="J16" s="57">
        <f t="shared" si="3"/>
        <v>75</v>
      </c>
      <c r="K16" s="57">
        <f t="shared" si="4"/>
        <v>130</v>
      </c>
      <c r="L16" s="96">
        <v>5</v>
      </c>
    </row>
    <row r="17" spans="1:12" x14ac:dyDescent="0.2">
      <c r="A17" s="26"/>
      <c r="B17" s="26" t="s">
        <v>37</v>
      </c>
      <c r="C17" s="28" t="s">
        <v>405</v>
      </c>
      <c r="D17" s="29">
        <f t="shared" si="0"/>
        <v>700</v>
      </c>
      <c r="E17" s="29">
        <f t="shared" si="1"/>
        <v>1300</v>
      </c>
      <c r="F17" s="94">
        <f t="shared" si="2"/>
        <v>1000</v>
      </c>
      <c r="G17" s="95">
        <v>5</v>
      </c>
      <c r="H17" s="57">
        <v>0.7</v>
      </c>
      <c r="I17" s="57">
        <v>1.3</v>
      </c>
      <c r="J17" s="57">
        <f t="shared" si="3"/>
        <v>700</v>
      </c>
      <c r="K17" s="57">
        <f t="shared" si="4"/>
        <v>1300</v>
      </c>
      <c r="L17" s="96">
        <v>50</v>
      </c>
    </row>
    <row r="18" spans="1:12" x14ac:dyDescent="0.2">
      <c r="A18" s="26"/>
      <c r="B18" s="26" t="s">
        <v>45</v>
      </c>
      <c r="C18" s="28" t="s">
        <v>40</v>
      </c>
      <c r="D18" s="29">
        <f t="shared" si="0"/>
        <v>2250</v>
      </c>
      <c r="E18" s="29">
        <f t="shared" si="1"/>
        <v>3650</v>
      </c>
      <c r="F18" s="94">
        <f t="shared" si="2"/>
        <v>2800</v>
      </c>
      <c r="G18" s="95">
        <v>14</v>
      </c>
      <c r="H18" s="57">
        <v>0.8</v>
      </c>
      <c r="I18" s="57">
        <v>1.3</v>
      </c>
      <c r="J18" s="57">
        <f t="shared" si="3"/>
        <v>2240</v>
      </c>
      <c r="K18" s="57">
        <f t="shared" si="4"/>
        <v>3640</v>
      </c>
      <c r="L18" s="96">
        <v>50</v>
      </c>
    </row>
    <row r="19" spans="1:12" ht="15" x14ac:dyDescent="0.25">
      <c r="A19" s="26"/>
      <c r="B19" s="26"/>
      <c r="C19" s="27" t="s">
        <v>395</v>
      </c>
      <c r="D19" s="29">
        <f>MROUND(J19, L19)</f>
        <v>0</v>
      </c>
      <c r="E19" s="29">
        <f>MROUND(K19, L19)</f>
        <v>0</v>
      </c>
      <c r="F19" s="94"/>
      <c r="G19" s="95"/>
      <c r="J19" s="57">
        <f>(F19*H19)</f>
        <v>0</v>
      </c>
      <c r="K19" s="57">
        <f>(F19*I19)</f>
        <v>0</v>
      </c>
      <c r="L19" s="96"/>
    </row>
    <row r="20" spans="1:12" x14ac:dyDescent="0.2">
      <c r="A20" s="26"/>
      <c r="B20" s="26" t="s">
        <v>51</v>
      </c>
      <c r="C20" s="28" t="s">
        <v>325</v>
      </c>
      <c r="D20" s="29">
        <f t="shared" si="0"/>
        <v>3200</v>
      </c>
      <c r="E20" s="29">
        <f t="shared" si="1"/>
        <v>6200</v>
      </c>
      <c r="F20" s="94">
        <f t="shared" si="2"/>
        <v>4600</v>
      </c>
      <c r="G20" s="95">
        <v>23</v>
      </c>
      <c r="H20" s="57">
        <v>0.7</v>
      </c>
      <c r="I20" s="57">
        <v>1.35</v>
      </c>
      <c r="J20" s="57">
        <f t="shared" ref="J20:J29" si="5">(F20*H20)</f>
        <v>3220</v>
      </c>
      <c r="K20" s="57">
        <f t="shared" ref="K20:K29" si="6">(F20*I20)</f>
        <v>6210</v>
      </c>
      <c r="L20" s="96">
        <v>50</v>
      </c>
    </row>
    <row r="21" spans="1:12" x14ac:dyDescent="0.2">
      <c r="A21" s="26"/>
      <c r="B21" s="26" t="s">
        <v>58</v>
      </c>
      <c r="C21" s="28" t="s">
        <v>350</v>
      </c>
      <c r="D21" s="29">
        <f t="shared" si="0"/>
        <v>200</v>
      </c>
      <c r="E21" s="29">
        <f t="shared" si="1"/>
        <v>750</v>
      </c>
      <c r="F21" s="94">
        <f t="shared" si="2"/>
        <v>540</v>
      </c>
      <c r="G21" s="95">
        <v>2.7</v>
      </c>
      <c r="H21" s="57">
        <v>0.4</v>
      </c>
      <c r="I21" s="57">
        <v>1.35</v>
      </c>
      <c r="J21" s="57">
        <f t="shared" si="5"/>
        <v>216</v>
      </c>
      <c r="K21" s="57">
        <f t="shared" si="6"/>
        <v>729</v>
      </c>
      <c r="L21" s="96">
        <v>50</v>
      </c>
    </row>
    <row r="22" spans="1:12" x14ac:dyDescent="0.2">
      <c r="A22" s="26"/>
      <c r="B22" s="26" t="s">
        <v>356</v>
      </c>
      <c r="C22" s="28" t="s">
        <v>358</v>
      </c>
      <c r="D22" s="29">
        <f t="shared" si="0"/>
        <v>650</v>
      </c>
      <c r="E22" s="29">
        <f t="shared" si="1"/>
        <v>2150</v>
      </c>
      <c r="F22" s="94">
        <f t="shared" si="2"/>
        <v>1600</v>
      </c>
      <c r="G22" s="95">
        <v>8</v>
      </c>
      <c r="H22" s="57">
        <v>0.4</v>
      </c>
      <c r="I22" s="57">
        <v>1.35</v>
      </c>
      <c r="J22" s="57">
        <f t="shared" si="5"/>
        <v>640</v>
      </c>
      <c r="K22" s="57">
        <f t="shared" si="6"/>
        <v>2160</v>
      </c>
      <c r="L22" s="96">
        <v>50</v>
      </c>
    </row>
    <row r="23" spans="1:12" x14ac:dyDescent="0.2">
      <c r="A23" s="26"/>
      <c r="B23" s="26" t="s">
        <v>65</v>
      </c>
      <c r="C23" s="28" t="s">
        <v>359</v>
      </c>
      <c r="D23" s="29">
        <f t="shared" ref="D23:D31" si="7">MROUND(J23, L23)</f>
        <v>700</v>
      </c>
      <c r="E23" s="29">
        <f t="shared" ref="E23:E31" si="8">MROUND(K23, L23)</f>
        <v>1550</v>
      </c>
      <c r="F23" s="94">
        <f t="shared" ref="F23:F33" si="9">($D$4/10*G23)</f>
        <v>1200</v>
      </c>
      <c r="G23" s="95">
        <v>6</v>
      </c>
      <c r="H23" s="57">
        <v>0.6</v>
      </c>
      <c r="I23" s="57">
        <v>1.3</v>
      </c>
      <c r="J23" s="57">
        <f t="shared" si="5"/>
        <v>720</v>
      </c>
      <c r="K23" s="57">
        <f t="shared" si="6"/>
        <v>1560</v>
      </c>
      <c r="L23" s="96">
        <v>50</v>
      </c>
    </row>
    <row r="24" spans="1:12" ht="15" x14ac:dyDescent="0.25">
      <c r="A24" s="26"/>
      <c r="B24" s="26"/>
      <c r="C24" s="27" t="s">
        <v>396</v>
      </c>
      <c r="D24" s="29">
        <f>MROUND(J24, L24)</f>
        <v>0</v>
      </c>
      <c r="E24" s="29">
        <f>MROUND(K24, L24)</f>
        <v>0</v>
      </c>
      <c r="F24" s="94"/>
      <c r="G24" s="95"/>
      <c r="J24" s="57">
        <f>(F24*H24)</f>
        <v>0</v>
      </c>
      <c r="K24" s="57">
        <f>(F24*I24)</f>
        <v>0</v>
      </c>
      <c r="L24" s="96"/>
    </row>
    <row r="25" spans="1:12" x14ac:dyDescent="0.2">
      <c r="A25" s="26"/>
      <c r="B25" s="26" t="s">
        <v>72</v>
      </c>
      <c r="C25" s="28" t="s">
        <v>406</v>
      </c>
      <c r="D25" s="29">
        <f t="shared" si="7"/>
        <v>100</v>
      </c>
      <c r="E25" s="29">
        <f t="shared" si="8"/>
        <v>300</v>
      </c>
      <c r="F25" s="94">
        <f t="shared" si="9"/>
        <v>200</v>
      </c>
      <c r="G25" s="95">
        <v>1</v>
      </c>
      <c r="H25" s="57">
        <v>0.4</v>
      </c>
      <c r="I25" s="57">
        <v>1.6</v>
      </c>
      <c r="J25" s="57">
        <f t="shared" si="5"/>
        <v>80</v>
      </c>
      <c r="K25" s="57">
        <f t="shared" si="6"/>
        <v>320</v>
      </c>
      <c r="L25" s="96">
        <v>50</v>
      </c>
    </row>
    <row r="26" spans="1:12" x14ac:dyDescent="0.2">
      <c r="A26" s="26"/>
      <c r="B26" s="26" t="s">
        <v>79</v>
      </c>
      <c r="C26" s="28" t="s">
        <v>360</v>
      </c>
      <c r="D26" s="29">
        <f t="shared" si="7"/>
        <v>700</v>
      </c>
      <c r="E26" s="29">
        <f t="shared" si="8"/>
        <v>1400</v>
      </c>
      <c r="F26" s="94">
        <f t="shared" si="9"/>
        <v>1000</v>
      </c>
      <c r="G26" s="95">
        <v>5</v>
      </c>
      <c r="H26" s="57">
        <v>0.7</v>
      </c>
      <c r="I26" s="57">
        <v>1.4</v>
      </c>
      <c r="J26" s="57">
        <f t="shared" si="5"/>
        <v>700</v>
      </c>
      <c r="K26" s="57">
        <f t="shared" si="6"/>
        <v>1400</v>
      </c>
      <c r="L26" s="96">
        <v>50</v>
      </c>
    </row>
    <row r="27" spans="1:12" x14ac:dyDescent="0.2">
      <c r="A27" s="26"/>
      <c r="B27" s="26" t="s">
        <v>86</v>
      </c>
      <c r="C27" s="28" t="s">
        <v>407</v>
      </c>
      <c r="D27" s="29">
        <f t="shared" si="7"/>
        <v>100</v>
      </c>
      <c r="E27" s="29">
        <f t="shared" si="8"/>
        <v>400</v>
      </c>
      <c r="F27" s="94">
        <f t="shared" si="9"/>
        <v>300</v>
      </c>
      <c r="G27" s="95">
        <v>1.5</v>
      </c>
      <c r="H27" s="57">
        <v>0.4</v>
      </c>
      <c r="I27" s="57">
        <v>1.3</v>
      </c>
      <c r="J27" s="57">
        <f t="shared" si="5"/>
        <v>120</v>
      </c>
      <c r="K27" s="57">
        <f t="shared" si="6"/>
        <v>390</v>
      </c>
      <c r="L27" s="96">
        <v>50</v>
      </c>
    </row>
    <row r="28" spans="1:12" x14ac:dyDescent="0.2">
      <c r="A28" s="26"/>
      <c r="B28" s="26" t="s">
        <v>93</v>
      </c>
      <c r="C28" s="28" t="s">
        <v>361</v>
      </c>
      <c r="D28" s="29">
        <f t="shared" si="7"/>
        <v>650</v>
      </c>
      <c r="E28" s="29">
        <f t="shared" si="8"/>
        <v>1450</v>
      </c>
      <c r="F28" s="94">
        <f t="shared" si="9"/>
        <v>800</v>
      </c>
      <c r="G28" s="95">
        <v>4</v>
      </c>
      <c r="H28" s="57">
        <v>0.8</v>
      </c>
      <c r="I28" s="57">
        <v>1.8</v>
      </c>
      <c r="J28" s="57">
        <f t="shared" si="5"/>
        <v>640</v>
      </c>
      <c r="K28" s="57">
        <f t="shared" si="6"/>
        <v>1440</v>
      </c>
      <c r="L28" s="96">
        <v>50</v>
      </c>
    </row>
    <row r="29" spans="1:12" x14ac:dyDescent="0.2">
      <c r="A29" s="26"/>
      <c r="B29" s="26" t="s">
        <v>100</v>
      </c>
      <c r="C29" s="28" t="s">
        <v>408</v>
      </c>
      <c r="D29" s="29">
        <f t="shared" si="7"/>
        <v>100</v>
      </c>
      <c r="E29" s="29">
        <f t="shared" si="8"/>
        <v>400</v>
      </c>
      <c r="F29" s="94">
        <f t="shared" si="9"/>
        <v>300</v>
      </c>
      <c r="G29" s="95">
        <v>1.5</v>
      </c>
      <c r="H29" s="57">
        <v>0.4</v>
      </c>
      <c r="I29" s="57">
        <v>1.3</v>
      </c>
      <c r="J29" s="57">
        <f t="shared" si="5"/>
        <v>120</v>
      </c>
      <c r="K29" s="57">
        <f t="shared" si="6"/>
        <v>390</v>
      </c>
      <c r="L29" s="96">
        <v>50</v>
      </c>
    </row>
    <row r="30" spans="1:12" x14ac:dyDescent="0.2">
      <c r="A30" s="26"/>
      <c r="B30" s="26" t="s">
        <v>107</v>
      </c>
      <c r="C30" s="28" t="s">
        <v>364</v>
      </c>
      <c r="D30" s="29">
        <f t="shared" si="7"/>
        <v>700</v>
      </c>
      <c r="E30" s="29">
        <f t="shared" si="8"/>
        <v>1350</v>
      </c>
      <c r="F30" s="94">
        <f t="shared" si="9"/>
        <v>800</v>
      </c>
      <c r="G30" s="95">
        <v>4</v>
      </c>
      <c r="H30" s="57">
        <v>0.9</v>
      </c>
      <c r="I30" s="57">
        <v>1.7</v>
      </c>
      <c r="J30" s="57">
        <f t="shared" ref="J30:J31" si="10">(F30*H30)</f>
        <v>720</v>
      </c>
      <c r="K30" s="57">
        <f t="shared" ref="K30:K31" si="11">(F30*I30)</f>
        <v>1360</v>
      </c>
      <c r="L30" s="96">
        <v>50</v>
      </c>
    </row>
    <row r="31" spans="1:12" x14ac:dyDescent="0.2">
      <c r="A31" s="26"/>
      <c r="B31" s="26" t="s">
        <v>114</v>
      </c>
      <c r="C31" s="28" t="s">
        <v>365</v>
      </c>
      <c r="D31" s="29">
        <f t="shared" si="7"/>
        <v>7700</v>
      </c>
      <c r="E31" s="29">
        <f t="shared" si="8"/>
        <v>28000</v>
      </c>
      <c r="F31" s="94">
        <f t="shared" si="9"/>
        <v>14000</v>
      </c>
      <c r="G31" s="95">
        <v>70</v>
      </c>
      <c r="H31" s="57">
        <v>0.55000000000000004</v>
      </c>
      <c r="I31" s="57">
        <v>2</v>
      </c>
      <c r="J31" s="57">
        <f t="shared" si="10"/>
        <v>7700.0000000000009</v>
      </c>
      <c r="K31" s="57">
        <f t="shared" si="11"/>
        <v>28000</v>
      </c>
      <c r="L31" s="96">
        <v>50</v>
      </c>
    </row>
    <row r="32" spans="1:12" ht="15" x14ac:dyDescent="0.25">
      <c r="A32" s="26"/>
      <c r="B32" s="26"/>
      <c r="C32" s="27" t="s">
        <v>397</v>
      </c>
      <c r="D32" s="29">
        <f>MROUND(J32, L32)</f>
        <v>0</v>
      </c>
      <c r="E32" s="29">
        <f>MROUND(K32, L32)</f>
        <v>0</v>
      </c>
      <c r="F32" s="94"/>
      <c r="G32" s="95"/>
      <c r="J32" s="57">
        <f>(F32*H32)</f>
        <v>0</v>
      </c>
      <c r="K32" s="57">
        <f>(F32*I32)</f>
        <v>0</v>
      </c>
      <c r="L32" s="96"/>
    </row>
    <row r="33" spans="1:12" x14ac:dyDescent="0.2">
      <c r="A33" s="26"/>
      <c r="B33" s="26" t="s">
        <v>122</v>
      </c>
      <c r="C33" s="28" t="s">
        <v>117</v>
      </c>
      <c r="D33" s="29">
        <f t="shared" ref="D33:D41" si="12">MROUND(J33, L33)</f>
        <v>150</v>
      </c>
      <c r="E33" s="29">
        <f t="shared" ref="E33:E41" si="13">MROUND(K33, L33)</f>
        <v>450</v>
      </c>
      <c r="F33" s="94">
        <f t="shared" si="9"/>
        <v>300</v>
      </c>
      <c r="G33" s="95">
        <v>1.5</v>
      </c>
      <c r="H33" s="57">
        <v>0.5</v>
      </c>
      <c r="I33" s="57">
        <v>1.55</v>
      </c>
      <c r="J33" s="57">
        <f t="shared" ref="J33:J41" si="14">(F33*H33)</f>
        <v>150</v>
      </c>
      <c r="K33" s="57">
        <f t="shared" ref="K33:K41" si="15">(F33*I33)</f>
        <v>465</v>
      </c>
      <c r="L33" s="96">
        <v>50</v>
      </c>
    </row>
    <row r="34" spans="1:12" x14ac:dyDescent="0.2">
      <c r="A34" s="26"/>
      <c r="B34" s="26" t="s">
        <v>130</v>
      </c>
      <c r="C34" s="28" t="s">
        <v>125</v>
      </c>
      <c r="D34" s="29">
        <f t="shared" si="12"/>
        <v>600</v>
      </c>
      <c r="E34" s="29">
        <f t="shared" si="13"/>
        <v>1000</v>
      </c>
      <c r="F34" s="94">
        <f t="shared" ref="F34:F42" si="16">($D$4/10*G34)</f>
        <v>800</v>
      </c>
      <c r="G34" s="95">
        <v>4</v>
      </c>
      <c r="H34" s="57">
        <v>0.75</v>
      </c>
      <c r="I34" s="57">
        <v>1.25</v>
      </c>
      <c r="J34" s="57">
        <f t="shared" si="14"/>
        <v>600</v>
      </c>
      <c r="K34" s="57">
        <f t="shared" si="15"/>
        <v>1000</v>
      </c>
      <c r="L34" s="96">
        <v>50</v>
      </c>
    </row>
    <row r="35" spans="1:12" x14ac:dyDescent="0.2">
      <c r="A35" s="26"/>
      <c r="B35" s="26" t="s">
        <v>138</v>
      </c>
      <c r="C35" s="28" t="s">
        <v>133</v>
      </c>
      <c r="D35" s="29">
        <f t="shared" si="12"/>
        <v>1000</v>
      </c>
      <c r="E35" s="29">
        <f t="shared" si="13"/>
        <v>1300</v>
      </c>
      <c r="F35" s="94">
        <f t="shared" si="16"/>
        <v>1000</v>
      </c>
      <c r="G35" s="95">
        <v>5</v>
      </c>
      <c r="H35" s="57">
        <v>1</v>
      </c>
      <c r="I35" s="57">
        <v>1.29</v>
      </c>
      <c r="J35" s="57">
        <f t="shared" si="14"/>
        <v>1000</v>
      </c>
      <c r="K35" s="57">
        <f t="shared" si="15"/>
        <v>1290</v>
      </c>
      <c r="L35" s="96">
        <v>50</v>
      </c>
    </row>
    <row r="36" spans="1:12" x14ac:dyDescent="0.2">
      <c r="A36" s="26"/>
      <c r="B36" s="26" t="s">
        <v>146</v>
      </c>
      <c r="C36" s="28" t="s">
        <v>141</v>
      </c>
      <c r="D36" s="29">
        <f t="shared" si="12"/>
        <v>1200</v>
      </c>
      <c r="E36" s="29">
        <f t="shared" si="13"/>
        <v>3200</v>
      </c>
      <c r="F36" s="94">
        <f t="shared" si="16"/>
        <v>1600</v>
      </c>
      <c r="G36" s="95">
        <v>8</v>
      </c>
      <c r="H36" s="57">
        <v>0.75</v>
      </c>
      <c r="I36" s="57">
        <v>2</v>
      </c>
      <c r="J36" s="57">
        <f t="shared" si="14"/>
        <v>1200</v>
      </c>
      <c r="K36" s="57">
        <f t="shared" si="15"/>
        <v>3200</v>
      </c>
      <c r="L36" s="96">
        <v>50</v>
      </c>
    </row>
    <row r="37" spans="1:12" x14ac:dyDescent="0.2">
      <c r="A37" s="26"/>
      <c r="B37" s="26" t="s">
        <v>154</v>
      </c>
      <c r="C37" s="28" t="s">
        <v>149</v>
      </c>
      <c r="D37" s="29">
        <f t="shared" si="12"/>
        <v>1050</v>
      </c>
      <c r="E37" s="29">
        <f t="shared" si="13"/>
        <v>2800</v>
      </c>
      <c r="F37" s="94">
        <f t="shared" si="16"/>
        <v>1400</v>
      </c>
      <c r="G37" s="95">
        <v>7</v>
      </c>
      <c r="H37" s="57">
        <v>0.75</v>
      </c>
      <c r="I37" s="57">
        <v>2</v>
      </c>
      <c r="J37" s="57">
        <f t="shared" si="14"/>
        <v>1050</v>
      </c>
      <c r="K37" s="57">
        <f t="shared" si="15"/>
        <v>2800</v>
      </c>
      <c r="L37" s="96">
        <v>50</v>
      </c>
    </row>
    <row r="38" spans="1:12" x14ac:dyDescent="0.2">
      <c r="A38" s="26"/>
      <c r="B38" s="26" t="s">
        <v>162</v>
      </c>
      <c r="C38" s="28" t="s">
        <v>157</v>
      </c>
      <c r="D38" s="29">
        <f t="shared" si="12"/>
        <v>2250</v>
      </c>
      <c r="E38" s="29">
        <f t="shared" si="13"/>
        <v>6000</v>
      </c>
      <c r="F38" s="94">
        <f t="shared" si="16"/>
        <v>3000</v>
      </c>
      <c r="G38" s="95">
        <v>15</v>
      </c>
      <c r="H38" s="57">
        <v>0.75</v>
      </c>
      <c r="I38" s="57">
        <v>2</v>
      </c>
      <c r="J38" s="57">
        <f t="shared" si="14"/>
        <v>2250</v>
      </c>
      <c r="K38" s="57">
        <f t="shared" si="15"/>
        <v>6000</v>
      </c>
      <c r="L38" s="96">
        <v>50</v>
      </c>
    </row>
    <row r="39" spans="1:12" x14ac:dyDescent="0.2">
      <c r="A39" s="26"/>
      <c r="B39" s="26" t="s">
        <v>170</v>
      </c>
      <c r="C39" s="28" t="s">
        <v>165</v>
      </c>
      <c r="D39" s="29">
        <f t="shared" si="12"/>
        <v>1500</v>
      </c>
      <c r="E39" s="29">
        <f t="shared" si="13"/>
        <v>4000</v>
      </c>
      <c r="F39" s="94">
        <f t="shared" si="16"/>
        <v>2000</v>
      </c>
      <c r="G39" s="95">
        <v>10</v>
      </c>
      <c r="H39" s="57">
        <v>0.75</v>
      </c>
      <c r="I39" s="57">
        <v>2</v>
      </c>
      <c r="J39" s="57">
        <f t="shared" si="14"/>
        <v>1500</v>
      </c>
      <c r="K39" s="57">
        <f t="shared" si="15"/>
        <v>4000</v>
      </c>
      <c r="L39" s="96">
        <v>50</v>
      </c>
    </row>
    <row r="40" spans="1:12" x14ac:dyDescent="0.2">
      <c r="A40" s="26"/>
      <c r="B40" s="26" t="s">
        <v>178</v>
      </c>
      <c r="C40" s="28" t="s">
        <v>173</v>
      </c>
      <c r="D40" s="29">
        <f t="shared" si="12"/>
        <v>3000</v>
      </c>
      <c r="E40" s="29">
        <f t="shared" si="13"/>
        <v>8000</v>
      </c>
      <c r="F40" s="94">
        <f t="shared" si="16"/>
        <v>4000</v>
      </c>
      <c r="G40" s="95">
        <v>20</v>
      </c>
      <c r="H40" s="57">
        <v>0.75</v>
      </c>
      <c r="I40" s="57">
        <v>2</v>
      </c>
      <c r="J40" s="57">
        <f t="shared" si="14"/>
        <v>3000</v>
      </c>
      <c r="K40" s="57">
        <f t="shared" si="15"/>
        <v>8000</v>
      </c>
      <c r="L40" s="96">
        <v>50</v>
      </c>
    </row>
    <row r="41" spans="1:12" x14ac:dyDescent="0.2">
      <c r="A41" s="26"/>
      <c r="B41" s="26" t="s">
        <v>186</v>
      </c>
      <c r="C41" s="28" t="s">
        <v>181</v>
      </c>
      <c r="D41" s="29">
        <f t="shared" si="12"/>
        <v>2700</v>
      </c>
      <c r="E41" s="29">
        <f t="shared" si="13"/>
        <v>7200</v>
      </c>
      <c r="F41" s="94">
        <f t="shared" si="16"/>
        <v>3600</v>
      </c>
      <c r="G41" s="95">
        <v>18</v>
      </c>
      <c r="H41" s="57">
        <v>0.75</v>
      </c>
      <c r="I41" s="57">
        <v>2</v>
      </c>
      <c r="J41" s="57">
        <f t="shared" si="14"/>
        <v>2700</v>
      </c>
      <c r="K41" s="57">
        <f t="shared" si="15"/>
        <v>7200</v>
      </c>
      <c r="L41" s="96">
        <v>50</v>
      </c>
    </row>
    <row r="42" spans="1:12" x14ac:dyDescent="0.2">
      <c r="A42" s="26"/>
      <c r="B42" s="26" t="s">
        <v>194</v>
      </c>
      <c r="C42" s="28" t="s">
        <v>189</v>
      </c>
      <c r="D42" s="29">
        <f t="shared" ref="D42:D47" si="17">MROUND(J42, L42)</f>
        <v>6000</v>
      </c>
      <c r="E42" s="29">
        <f t="shared" ref="E42:E47" si="18">MROUND(K42, L42)</f>
        <v>16000</v>
      </c>
      <c r="F42" s="94">
        <f t="shared" si="16"/>
        <v>8000</v>
      </c>
      <c r="G42" s="95">
        <v>40</v>
      </c>
      <c r="H42" s="57">
        <v>0.75</v>
      </c>
      <c r="I42" s="57">
        <v>2</v>
      </c>
      <c r="J42" s="57">
        <f t="shared" ref="J42:J47" si="19">(F42*H42)</f>
        <v>6000</v>
      </c>
      <c r="K42" s="57">
        <f t="shared" ref="K42:K47" si="20">(F42*I42)</f>
        <v>16000</v>
      </c>
      <c r="L42" s="96">
        <v>50</v>
      </c>
    </row>
    <row r="43" spans="1:12" x14ac:dyDescent="0.2">
      <c r="A43" s="26"/>
      <c r="B43" s="26" t="s">
        <v>202</v>
      </c>
      <c r="C43" s="28" t="s">
        <v>197</v>
      </c>
      <c r="D43" s="29">
        <f t="shared" si="17"/>
        <v>3750</v>
      </c>
      <c r="E43" s="29">
        <f t="shared" si="18"/>
        <v>10000</v>
      </c>
      <c r="F43" s="94">
        <f t="shared" ref="F43:F54" si="21">($D$4/10*G43)</f>
        <v>5000</v>
      </c>
      <c r="G43" s="95">
        <v>25</v>
      </c>
      <c r="H43" s="57">
        <v>0.75</v>
      </c>
      <c r="I43" s="57">
        <v>2</v>
      </c>
      <c r="J43" s="57">
        <f t="shared" si="19"/>
        <v>3750</v>
      </c>
      <c r="K43" s="57">
        <f t="shared" si="20"/>
        <v>10000</v>
      </c>
      <c r="L43" s="96">
        <v>50</v>
      </c>
    </row>
    <row r="44" spans="1:12" x14ac:dyDescent="0.2">
      <c r="A44" s="26"/>
      <c r="B44" s="26" t="s">
        <v>210</v>
      </c>
      <c r="C44" s="28" t="s">
        <v>205</v>
      </c>
      <c r="D44" s="29">
        <f t="shared" si="17"/>
        <v>6000</v>
      </c>
      <c r="E44" s="29">
        <f t="shared" si="18"/>
        <v>16000</v>
      </c>
      <c r="F44" s="94">
        <f t="shared" si="21"/>
        <v>8000</v>
      </c>
      <c r="G44" s="95">
        <v>40</v>
      </c>
      <c r="H44" s="57">
        <v>0.75</v>
      </c>
      <c r="I44" s="57">
        <v>2</v>
      </c>
      <c r="J44" s="57">
        <f t="shared" si="19"/>
        <v>6000</v>
      </c>
      <c r="K44" s="57">
        <f t="shared" si="20"/>
        <v>16000</v>
      </c>
      <c r="L44" s="96">
        <v>50</v>
      </c>
    </row>
    <row r="45" spans="1:12" x14ac:dyDescent="0.2">
      <c r="A45" s="26"/>
      <c r="B45" s="26" t="s">
        <v>218</v>
      </c>
      <c r="C45" s="28" t="s">
        <v>213</v>
      </c>
      <c r="D45" s="29">
        <f t="shared" si="17"/>
        <v>2700</v>
      </c>
      <c r="E45" s="29">
        <f t="shared" si="18"/>
        <v>7200</v>
      </c>
      <c r="F45" s="94">
        <f t="shared" si="21"/>
        <v>3600</v>
      </c>
      <c r="G45" s="95">
        <v>18</v>
      </c>
      <c r="H45" s="57">
        <v>0.75</v>
      </c>
      <c r="I45" s="57">
        <v>2</v>
      </c>
      <c r="J45" s="57">
        <f t="shared" si="19"/>
        <v>2700</v>
      </c>
      <c r="K45" s="57">
        <f t="shared" si="20"/>
        <v>7200</v>
      </c>
      <c r="L45" s="96">
        <v>50</v>
      </c>
    </row>
    <row r="46" spans="1:12" x14ac:dyDescent="0.2">
      <c r="A46" s="26"/>
      <c r="B46" s="26" t="s">
        <v>226</v>
      </c>
      <c r="C46" s="28" t="s">
        <v>221</v>
      </c>
      <c r="D46" s="29">
        <f t="shared" si="17"/>
        <v>3750</v>
      </c>
      <c r="E46" s="29">
        <f t="shared" si="18"/>
        <v>10000</v>
      </c>
      <c r="F46" s="94">
        <f t="shared" si="21"/>
        <v>5000</v>
      </c>
      <c r="G46" s="95">
        <v>25</v>
      </c>
      <c r="H46" s="57">
        <v>0.75</v>
      </c>
      <c r="I46" s="57">
        <v>2</v>
      </c>
      <c r="J46" s="57">
        <f t="shared" si="19"/>
        <v>3750</v>
      </c>
      <c r="K46" s="57">
        <f t="shared" si="20"/>
        <v>10000</v>
      </c>
      <c r="L46" s="96">
        <v>50</v>
      </c>
    </row>
    <row r="47" spans="1:12" x14ac:dyDescent="0.2">
      <c r="A47" s="26"/>
      <c r="B47" s="26" t="s">
        <v>234</v>
      </c>
      <c r="C47" s="28" t="s">
        <v>229</v>
      </c>
      <c r="D47" s="29">
        <f t="shared" si="17"/>
        <v>6750</v>
      </c>
      <c r="E47" s="29">
        <f t="shared" si="18"/>
        <v>18000</v>
      </c>
      <c r="F47" s="94">
        <f t="shared" si="21"/>
        <v>9000</v>
      </c>
      <c r="G47" s="95">
        <v>45</v>
      </c>
      <c r="H47" s="57">
        <v>0.75</v>
      </c>
      <c r="I47" s="57">
        <v>2</v>
      </c>
      <c r="J47" s="57">
        <f t="shared" si="19"/>
        <v>6750</v>
      </c>
      <c r="K47" s="57">
        <f t="shared" si="20"/>
        <v>18000</v>
      </c>
      <c r="L47" s="96">
        <v>50</v>
      </c>
    </row>
    <row r="48" spans="1:12" ht="15" x14ac:dyDescent="0.25">
      <c r="A48" s="26"/>
      <c r="B48" s="26"/>
      <c r="C48" s="27" t="s">
        <v>398</v>
      </c>
      <c r="D48" s="29">
        <f>MROUND(J48, L48)</f>
        <v>0</v>
      </c>
      <c r="E48" s="29">
        <f>MROUND(K48, L48)</f>
        <v>0</v>
      </c>
      <c r="F48" s="94"/>
      <c r="G48" s="95"/>
      <c r="J48" s="57">
        <f>(F48*H48)</f>
        <v>0</v>
      </c>
      <c r="K48" s="57">
        <f>(F48*I48)</f>
        <v>0</v>
      </c>
      <c r="L48" s="96"/>
    </row>
    <row r="49" spans="1:12" x14ac:dyDescent="0.2">
      <c r="A49" s="26"/>
      <c r="B49" s="26" t="s">
        <v>241</v>
      </c>
      <c r="C49" s="28" t="s">
        <v>366</v>
      </c>
      <c r="D49" s="29">
        <f t="shared" ref="D49" si="22">MROUND(J49, L49)</f>
        <v>800</v>
      </c>
      <c r="E49" s="29">
        <f t="shared" ref="E49" si="23">MROUND(K49, L49)</f>
        <v>2400</v>
      </c>
      <c r="F49" s="94">
        <f t="shared" si="21"/>
        <v>1600</v>
      </c>
      <c r="G49" s="95">
        <v>8</v>
      </c>
      <c r="H49" s="57">
        <v>0.5</v>
      </c>
      <c r="I49" s="57">
        <v>1.5</v>
      </c>
      <c r="J49" s="57">
        <f t="shared" ref="J49" si="24">(F49*H49)</f>
        <v>800</v>
      </c>
      <c r="K49" s="57">
        <f t="shared" ref="K49" si="25">(F49*I49)</f>
        <v>2400</v>
      </c>
      <c r="L49" s="96">
        <v>50</v>
      </c>
    </row>
    <row r="50" spans="1:12" ht="15" x14ac:dyDescent="0.25">
      <c r="A50" s="26"/>
      <c r="B50" s="26"/>
      <c r="C50" s="27" t="s">
        <v>399</v>
      </c>
      <c r="D50" s="29">
        <f>MROUND(J50, L50)</f>
        <v>0</v>
      </c>
      <c r="E50" s="29">
        <f>MROUND(K50, L50)</f>
        <v>0</v>
      </c>
      <c r="F50" s="94"/>
      <c r="G50" s="95"/>
      <c r="J50" s="57">
        <f>(F50*H50)</f>
        <v>0</v>
      </c>
      <c r="K50" s="57">
        <f>(F50*I50)</f>
        <v>0</v>
      </c>
      <c r="L50" s="96"/>
    </row>
    <row r="51" spans="1:12" x14ac:dyDescent="0.2">
      <c r="A51" s="26"/>
      <c r="B51" s="26" t="s">
        <v>249</v>
      </c>
      <c r="C51" s="28" t="s">
        <v>244</v>
      </c>
      <c r="D51" s="29">
        <f t="shared" ref="D51:D60" si="26">MROUND(J51, L51)</f>
        <v>50</v>
      </c>
      <c r="E51" s="29">
        <f t="shared" ref="E51:E60" si="27">MROUND(K51, L51)</f>
        <v>150</v>
      </c>
      <c r="F51" s="94">
        <f t="shared" si="21"/>
        <v>100</v>
      </c>
      <c r="G51" s="97">
        <v>0.5</v>
      </c>
      <c r="H51" s="57">
        <v>0.7</v>
      </c>
      <c r="I51" s="57">
        <v>1.5</v>
      </c>
      <c r="J51" s="57">
        <f t="shared" ref="J51:J52" si="28">(F51*H51)</f>
        <v>70</v>
      </c>
      <c r="K51" s="57">
        <f t="shared" ref="K51:K52" si="29">(F51*I51)</f>
        <v>150</v>
      </c>
      <c r="L51" s="96">
        <v>50</v>
      </c>
    </row>
    <row r="52" spans="1:12" x14ac:dyDescent="0.2">
      <c r="A52" s="26"/>
      <c r="B52" s="26" t="s">
        <v>257</v>
      </c>
      <c r="C52" s="28" t="s">
        <v>252</v>
      </c>
      <c r="D52" s="29">
        <f t="shared" si="26"/>
        <v>100</v>
      </c>
      <c r="E52" s="29">
        <f t="shared" si="27"/>
        <v>200</v>
      </c>
      <c r="F52" s="94">
        <f t="shared" si="21"/>
        <v>140</v>
      </c>
      <c r="G52" s="95">
        <v>0.7</v>
      </c>
      <c r="H52" s="57">
        <v>0.7</v>
      </c>
      <c r="I52" s="57">
        <v>1.5</v>
      </c>
      <c r="J52" s="57">
        <f t="shared" si="28"/>
        <v>98</v>
      </c>
      <c r="K52" s="57">
        <f t="shared" si="29"/>
        <v>210</v>
      </c>
      <c r="L52" s="96">
        <v>50</v>
      </c>
    </row>
    <row r="53" spans="1:12" ht="15" x14ac:dyDescent="0.25">
      <c r="A53" s="26"/>
      <c r="B53" s="26"/>
      <c r="C53" s="27" t="s">
        <v>400</v>
      </c>
      <c r="D53" s="29">
        <f>MROUND(J53, L53)</f>
        <v>0</v>
      </c>
      <c r="E53" s="29">
        <f>MROUND(K53, L53)</f>
        <v>0</v>
      </c>
      <c r="F53" s="94"/>
      <c r="G53" s="95"/>
      <c r="J53" s="57">
        <f>(F53*H53)</f>
        <v>0</v>
      </c>
      <c r="K53" s="57">
        <f>(F53*I53)</f>
        <v>0</v>
      </c>
      <c r="L53" s="96"/>
    </row>
    <row r="54" spans="1:12" x14ac:dyDescent="0.2">
      <c r="A54" s="26"/>
      <c r="B54" s="26" t="s">
        <v>265</v>
      </c>
      <c r="C54" s="28" t="s">
        <v>260</v>
      </c>
      <c r="D54" s="29">
        <f t="shared" si="26"/>
        <v>500</v>
      </c>
      <c r="E54" s="29">
        <f t="shared" si="27"/>
        <v>1500</v>
      </c>
      <c r="F54" s="94">
        <f t="shared" si="21"/>
        <v>500</v>
      </c>
      <c r="G54" s="95">
        <v>2.5</v>
      </c>
      <c r="H54" s="57">
        <v>1</v>
      </c>
      <c r="I54" s="57">
        <v>3</v>
      </c>
      <c r="J54" s="57">
        <f t="shared" ref="J54:J60" si="30">(F54*H54)</f>
        <v>500</v>
      </c>
      <c r="K54" s="57">
        <f t="shared" ref="K54:K60" si="31">(F54*I54)</f>
        <v>1500</v>
      </c>
      <c r="L54" s="96">
        <v>50</v>
      </c>
    </row>
    <row r="55" spans="1:12" x14ac:dyDescent="0.2">
      <c r="A55" s="26"/>
      <c r="B55" s="26" t="s">
        <v>273</v>
      </c>
      <c r="C55" s="28" t="s">
        <v>268</v>
      </c>
      <c r="D55" s="29">
        <f t="shared" si="26"/>
        <v>800</v>
      </c>
      <c r="E55" s="29">
        <f t="shared" si="27"/>
        <v>2000</v>
      </c>
      <c r="F55" s="94">
        <f t="shared" ref="F55:F60" si="32">($D$4/10*G55)</f>
        <v>800</v>
      </c>
      <c r="G55" s="95">
        <v>4</v>
      </c>
      <c r="H55" s="57">
        <v>1</v>
      </c>
      <c r="I55" s="57">
        <v>2.5</v>
      </c>
      <c r="J55" s="57">
        <f t="shared" si="30"/>
        <v>800</v>
      </c>
      <c r="K55" s="57">
        <f t="shared" si="31"/>
        <v>2000</v>
      </c>
      <c r="L55" s="96">
        <v>50</v>
      </c>
    </row>
    <row r="56" spans="1:12" x14ac:dyDescent="0.2">
      <c r="A56" s="26"/>
      <c r="B56" s="26" t="s">
        <v>280</v>
      </c>
      <c r="C56" s="28" t="s">
        <v>282</v>
      </c>
      <c r="D56" s="29">
        <f t="shared" si="26"/>
        <v>1000</v>
      </c>
      <c r="E56" s="29">
        <f t="shared" si="27"/>
        <v>2300</v>
      </c>
      <c r="F56" s="94">
        <f t="shared" si="32"/>
        <v>1000</v>
      </c>
      <c r="G56" s="95">
        <v>5</v>
      </c>
      <c r="H56" s="57">
        <v>1</v>
      </c>
      <c r="I56" s="57">
        <v>2.2999999999999998</v>
      </c>
      <c r="J56" s="57">
        <f t="shared" si="30"/>
        <v>1000</v>
      </c>
      <c r="K56" s="57">
        <f t="shared" si="31"/>
        <v>2300</v>
      </c>
      <c r="L56" s="96">
        <v>50</v>
      </c>
    </row>
    <row r="57" spans="1:12" x14ac:dyDescent="0.2">
      <c r="A57" s="26"/>
      <c r="B57" s="26" t="s">
        <v>289</v>
      </c>
      <c r="C57" s="28" t="s">
        <v>284</v>
      </c>
      <c r="D57" s="29">
        <f t="shared" si="26"/>
        <v>1400</v>
      </c>
      <c r="E57" s="29">
        <f t="shared" si="27"/>
        <v>3200</v>
      </c>
      <c r="F57" s="94">
        <f t="shared" si="32"/>
        <v>1400</v>
      </c>
      <c r="G57" s="95">
        <v>7</v>
      </c>
      <c r="H57" s="57">
        <v>1</v>
      </c>
      <c r="I57" s="57">
        <v>2.2999999999999998</v>
      </c>
      <c r="J57" s="57">
        <f t="shared" si="30"/>
        <v>1400</v>
      </c>
      <c r="K57" s="57">
        <f t="shared" si="31"/>
        <v>3219.9999999999995</v>
      </c>
      <c r="L57" s="96">
        <v>50</v>
      </c>
    </row>
    <row r="58" spans="1:12" x14ac:dyDescent="0.2">
      <c r="A58" s="26"/>
      <c r="B58" s="26" t="s">
        <v>297</v>
      </c>
      <c r="C58" s="28" t="s">
        <v>292</v>
      </c>
      <c r="D58" s="29">
        <f t="shared" si="26"/>
        <v>800</v>
      </c>
      <c r="E58" s="29">
        <f t="shared" si="27"/>
        <v>2000</v>
      </c>
      <c r="F58" s="94">
        <f t="shared" si="32"/>
        <v>800</v>
      </c>
      <c r="G58" s="95">
        <v>4</v>
      </c>
      <c r="H58" s="57">
        <v>1</v>
      </c>
      <c r="I58" s="57">
        <v>2.5</v>
      </c>
      <c r="J58" s="57">
        <f t="shared" si="30"/>
        <v>800</v>
      </c>
      <c r="K58" s="57">
        <f t="shared" si="31"/>
        <v>2000</v>
      </c>
      <c r="L58" s="96">
        <v>50</v>
      </c>
    </row>
    <row r="59" spans="1:12" x14ac:dyDescent="0.2">
      <c r="A59" s="26"/>
      <c r="B59" s="26" t="s">
        <v>305</v>
      </c>
      <c r="C59" s="28" t="s">
        <v>300</v>
      </c>
      <c r="D59" s="29">
        <f t="shared" si="26"/>
        <v>300</v>
      </c>
      <c r="E59" s="29">
        <f t="shared" si="27"/>
        <v>1000</v>
      </c>
      <c r="F59" s="94">
        <f t="shared" si="32"/>
        <v>400</v>
      </c>
      <c r="G59" s="95">
        <v>2</v>
      </c>
      <c r="H59" s="57">
        <v>0.7</v>
      </c>
      <c r="I59" s="57">
        <v>2.5</v>
      </c>
      <c r="J59" s="57">
        <f t="shared" si="30"/>
        <v>280</v>
      </c>
      <c r="K59" s="57">
        <f t="shared" si="31"/>
        <v>1000</v>
      </c>
      <c r="L59" s="96">
        <v>50</v>
      </c>
    </row>
    <row r="60" spans="1:12" x14ac:dyDescent="0.2">
      <c r="A60" s="26"/>
      <c r="B60" s="26" t="s">
        <v>313</v>
      </c>
      <c r="C60" s="28" t="s">
        <v>308</v>
      </c>
      <c r="D60" s="29">
        <f t="shared" si="26"/>
        <v>1200</v>
      </c>
      <c r="E60" s="29">
        <f t="shared" si="27"/>
        <v>4800</v>
      </c>
      <c r="F60" s="94">
        <f t="shared" si="32"/>
        <v>1200</v>
      </c>
      <c r="G60" s="95">
        <v>6</v>
      </c>
      <c r="H60" s="57">
        <v>1</v>
      </c>
      <c r="I60" s="57">
        <v>4</v>
      </c>
      <c r="J60" s="57">
        <f t="shared" si="30"/>
        <v>1200</v>
      </c>
      <c r="K60" s="57">
        <f t="shared" si="31"/>
        <v>4800</v>
      </c>
      <c r="L60" s="96">
        <v>50</v>
      </c>
    </row>
  </sheetData>
  <sheetProtection algorithmName="SHA-512" hashValue="7hPySCPpJL24k1aMdwm2BsRBqoA2On/fkXGxkeBlGEqANKu8v+iUjxEIEuSe449EsSoP+I2wLRqJPPK0l9u/bw==" saltValue="/OssBYIarKftHaJ/cz2Dog==" spinCount="100000" sheet="1" objects="1" scenarios="1"/>
  <conditionalFormatting sqref="B19 D19:L19">
    <cfRule type="expression" dxfId="7" priority="6">
      <formula>($B19="")+(($F19=0)*($I19=0))</formula>
    </cfRule>
  </conditionalFormatting>
  <conditionalFormatting sqref="B33:E47 G47:L47">
    <cfRule type="expression" dxfId="6" priority="2">
      <formula>($B33="")+(($F33=0)*($I33=0))</formula>
    </cfRule>
  </conditionalFormatting>
  <conditionalFormatting sqref="B12:L14 B15 D15:L15 B16:L18 B20:L22 B23:E23 F23:L46 B24 D24:E24 B25:E31 B32 D32:E32 B48 D48:E48 F48:L50 B49:E49 B50 D50:E50 H51:L51 B51:E52 F51:F55 G52:L55 B53 D53:E53 B54:E60 F56:L60">
    <cfRule type="expression" dxfId="5" priority="45">
      <formula>($B12="")+(($F12=0)*($I12=0))</formula>
    </cfRule>
  </conditionalFormatting>
  <conditionalFormatting sqref="F47">
    <cfRule type="expression" dxfId="4" priority="1">
      <formula>($B47="")+(($F47=0)*($I47=0))</formula>
    </cfRule>
  </conditionalFormatting>
  <dataValidations count="6">
    <dataValidation allowBlank="1" showInputMessage="1" showErrorMessage="1" prompt="Questo è il fatturato annuo stimato sulla base dei dati che hai inserito" sqref="D8" xr:uid="{5124F9C9-3A45-457A-931F-9631986BAAE1}"/>
    <dataValidation type="whole" allowBlank="1" showInputMessage="1" showErrorMessage="1" errorTitle="opplala" error="Sei libero di scegiere il livello che vuoi, ma se scegli il sesto livello la tariffa base deve essere compresa fra 1750 e 2500 euro" prompt="inserisci l'importo che ritieni voler chiedere come compenso base giornaliero (dopo aver letto la guida alle tariffe)._x000a_Questa è la scheda del 6 livello._x000a_Gli importi di base sono fra 1750 e 2500 euro_x000a_" sqref="D4" xr:uid="{E1137238-6133-445C-B5A9-02E406939D2C}">
      <formula1>1750</formula1>
      <formula2>2500</formula2>
    </dataValidation>
    <dataValidation allowBlank="1" showErrorMessage="1" prompt="_x000a_" sqref="E4" xr:uid="{A9D492CB-7AC8-4AEE-90B9-DDB377FB1BCD}"/>
    <dataValidation allowBlank="1" showInputMessage="1" showErrorMessage="1" prompt="immettere il numero di giornate credibilmente fatturate a clienti, nel corso dell'anno" sqref="D5:E5" xr:uid="{7D093DE9-BC9D-484C-8E3D-3C7C49F16DBC}"/>
    <dataValidation allowBlank="1" showInputMessage="1" showErrorMessage="1" prompt="Immettere l'importo del pagamento aggiuntivo in questa cella" sqref="E8" xr:uid="{7148FF44-947D-45DE-882C-59F627763DDA}"/>
    <dataValidation allowBlank="1" showInputMessage="1" showErrorMessage="1" prompt="L'interesse cumulativo viene aggiornato automaticamente in questa colonna" sqref="L10" xr:uid="{8AF73C4D-99F4-44B1-9F97-BC60F81EBA1D}"/>
  </dataValidations>
  <printOptions horizontalCentered="1"/>
  <pageMargins left="0.4" right="0.4" top="0.4" bottom="0.5" header="0.3" footer="0.3"/>
  <pageSetup paperSize="9" fitToHeight="0" orientation="landscape" r:id="rId1"/>
  <headerFooter differentFirst="1">
    <oddFooter>Page &amp;P of &amp;N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32F4B-7B35-427D-92DD-C4392DEC1FFC}">
  <sheetPr>
    <tabColor theme="1" tint="0.499984740745262"/>
    <pageSetUpPr autoPageBreaks="0" fitToPage="1"/>
  </sheetPr>
  <dimension ref="A1:N60"/>
  <sheetViews>
    <sheetView showGridLines="0" zoomScaleNormal="100" workbookViewId="0">
      <pane ySplit="10" topLeftCell="A11" activePane="bottomLeft" state="frozen"/>
      <selection pane="bottomLeft" activeCell="D4" sqref="D4"/>
    </sheetView>
  </sheetViews>
  <sheetFormatPr defaultRowHeight="14.25" x14ac:dyDescent="0.2"/>
  <cols>
    <col min="1" max="1" width="2.625" style="57" customWidth="1"/>
    <col min="2" max="2" width="11.625" style="57" hidden="1" customWidth="1"/>
    <col min="3" max="3" width="49.375" style="57" customWidth="1"/>
    <col min="4" max="4" width="16.125" style="57" customWidth="1"/>
    <col min="5" max="5" width="15.875" style="57" customWidth="1"/>
    <col min="6" max="6" width="16.625" style="57" hidden="1" customWidth="1"/>
    <col min="7" max="7" width="13" style="57" hidden="1" customWidth="1"/>
    <col min="8" max="9" width="15.625" style="57" hidden="1" customWidth="1"/>
    <col min="10" max="10" width="22.25" style="57" hidden="1" customWidth="1"/>
    <col min="11" max="12" width="15.625" style="57" hidden="1" customWidth="1"/>
    <col min="13" max="13" width="15.625" style="57" customWidth="1"/>
    <col min="14" max="14" width="17.625" style="57" customWidth="1"/>
    <col min="15" max="16384" width="9" style="57"/>
  </cols>
  <sheetData>
    <row r="1" spans="1:14" ht="30" customHeight="1" thickBot="1" x14ac:dyDescent="0.25">
      <c r="B1" s="68"/>
      <c r="C1" s="68" t="s">
        <v>0</v>
      </c>
      <c r="D1" s="68"/>
      <c r="E1" s="68"/>
      <c r="F1" s="68"/>
      <c r="G1" s="68"/>
      <c r="H1" s="68"/>
      <c r="I1" s="68"/>
      <c r="J1" s="68"/>
      <c r="K1" s="68"/>
      <c r="L1" s="68"/>
      <c r="M1" s="68"/>
      <c r="N1" s="68"/>
    </row>
    <row r="2" spans="1:14" ht="30" customHeight="1" thickTop="1" thickBot="1" x14ac:dyDescent="0.25">
      <c r="B2" s="68"/>
      <c r="C2" s="68"/>
      <c r="D2" s="68"/>
      <c r="E2" s="68"/>
      <c r="F2" s="68"/>
      <c r="G2" s="68"/>
      <c r="H2" s="68"/>
      <c r="I2" s="68"/>
      <c r="J2" s="69"/>
      <c r="K2" s="69"/>
      <c r="L2" s="69"/>
      <c r="M2" s="68"/>
      <c r="N2" s="68"/>
    </row>
    <row r="3" spans="1:14" ht="20.100000000000001" customHeight="1" thickTop="1" thickBot="1" x14ac:dyDescent="0.25">
      <c r="C3" s="70" t="s">
        <v>362</v>
      </c>
      <c r="D3" s="71"/>
      <c r="E3" s="71"/>
      <c r="F3" s="71"/>
      <c r="G3" s="71"/>
      <c r="H3" s="71"/>
      <c r="J3" s="72"/>
      <c r="K3" s="72"/>
      <c r="L3" s="72"/>
      <c r="M3" s="73"/>
    </row>
    <row r="4" spans="1:14" ht="14.25" customHeight="1" x14ac:dyDescent="0.25">
      <c r="C4" s="74" t="s">
        <v>323</v>
      </c>
      <c r="D4" s="75">
        <v>3000</v>
      </c>
      <c r="E4" s="76" t="s">
        <v>416</v>
      </c>
      <c r="F4" s="77" t="s">
        <v>414</v>
      </c>
      <c r="G4" s="78"/>
      <c r="J4" s="79"/>
      <c r="K4" s="80"/>
      <c r="L4" s="81"/>
      <c r="M4" s="82" t="s">
        <v>415</v>
      </c>
    </row>
    <row r="5" spans="1:14" x14ac:dyDescent="0.2">
      <c r="C5" s="83" t="s">
        <v>326</v>
      </c>
      <c r="D5" s="84">
        <v>50</v>
      </c>
      <c r="E5" s="85"/>
      <c r="F5" s="83"/>
      <c r="G5" s="83"/>
      <c r="J5" s="86"/>
      <c r="K5" s="87"/>
      <c r="L5" s="81"/>
      <c r="M5" s="88"/>
    </row>
    <row r="6" spans="1:14" x14ac:dyDescent="0.2">
      <c r="C6" s="83" t="s">
        <v>327</v>
      </c>
      <c r="D6" s="89">
        <f ca="1">TODAY()</f>
        <v>45357</v>
      </c>
      <c r="E6" s="89"/>
      <c r="F6" s="83"/>
      <c r="G6" s="83"/>
      <c r="J6" s="86"/>
      <c r="K6" s="87"/>
      <c r="L6" s="81"/>
      <c r="M6" s="88"/>
    </row>
    <row r="7" spans="1:14" x14ac:dyDescent="0.2">
      <c r="J7" s="79"/>
      <c r="K7" s="80"/>
      <c r="L7" s="80"/>
      <c r="M7" s="88"/>
    </row>
    <row r="8" spans="1:14" x14ac:dyDescent="0.2">
      <c r="C8" s="83" t="s">
        <v>403</v>
      </c>
      <c r="D8" s="90">
        <f>(D4*D5)</f>
        <v>150000</v>
      </c>
      <c r="E8" s="90"/>
      <c r="F8" s="83"/>
      <c r="G8" s="83"/>
      <c r="J8" s="86"/>
      <c r="K8" s="91"/>
      <c r="L8" s="91"/>
      <c r="M8" s="88"/>
    </row>
    <row r="9" spans="1:14" x14ac:dyDescent="0.2">
      <c r="J9" s="79"/>
      <c r="K9" s="80"/>
      <c r="L9" s="80"/>
      <c r="M9" s="88"/>
    </row>
    <row r="10" spans="1:14" ht="35.1" customHeight="1" x14ac:dyDescent="0.2">
      <c r="B10" s="92" t="s">
        <v>315</v>
      </c>
      <c r="C10" s="92" t="s">
        <v>316</v>
      </c>
      <c r="D10" s="92" t="s">
        <v>363</v>
      </c>
      <c r="E10" s="92" t="s">
        <v>328</v>
      </c>
      <c r="F10" s="93" t="s">
        <v>317</v>
      </c>
      <c r="G10" s="93" t="s">
        <v>324</v>
      </c>
      <c r="H10" s="93" t="s">
        <v>318</v>
      </c>
      <c r="I10" s="93" t="s">
        <v>319</v>
      </c>
      <c r="J10" s="93" t="s">
        <v>320</v>
      </c>
      <c r="K10" s="93" t="s">
        <v>321</v>
      </c>
      <c r="L10" s="93" t="s">
        <v>322</v>
      </c>
    </row>
    <row r="11" spans="1:14" ht="15" x14ac:dyDescent="0.25">
      <c r="A11" s="26"/>
      <c r="B11" s="26"/>
      <c r="C11" s="27" t="s">
        <v>393</v>
      </c>
      <c r="D11" s="26"/>
      <c r="E11" s="26"/>
    </row>
    <row r="12" spans="1:14" x14ac:dyDescent="0.2">
      <c r="A12" s="26"/>
      <c r="B12" s="26" t="s">
        <v>8</v>
      </c>
      <c r="C12" s="28" t="s">
        <v>2</v>
      </c>
      <c r="D12" s="29">
        <f t="shared" ref="D12:D21" si="0">MROUND(J12, L12)</f>
        <v>1400</v>
      </c>
      <c r="E12" s="29">
        <f t="shared" ref="E12:E21" si="1">MROUND(K12, L12)</f>
        <v>4100</v>
      </c>
      <c r="F12" s="94">
        <f t="shared" ref="F12:F21" si="2">($D$4/10*G12)</f>
        <v>2700</v>
      </c>
      <c r="G12" s="95">
        <v>9</v>
      </c>
      <c r="H12" s="57">
        <v>0.5</v>
      </c>
      <c r="I12" s="57">
        <v>1.5</v>
      </c>
      <c r="J12" s="58">
        <f t="shared" ref="J12:J18" si="3">(F12*H12)</f>
        <v>1350</v>
      </c>
      <c r="K12" s="57">
        <f t="shared" ref="K12:K18" si="4">(F12*I12)</f>
        <v>4050</v>
      </c>
      <c r="L12" s="96">
        <v>100</v>
      </c>
    </row>
    <row r="13" spans="1:14" x14ac:dyDescent="0.2">
      <c r="A13" s="26"/>
      <c r="B13" s="26" t="s">
        <v>16</v>
      </c>
      <c r="C13" s="28" t="s">
        <v>10</v>
      </c>
      <c r="D13" s="29">
        <f t="shared" si="0"/>
        <v>2700</v>
      </c>
      <c r="E13" s="29">
        <f t="shared" si="1"/>
        <v>6300</v>
      </c>
      <c r="F13" s="94">
        <f t="shared" si="2"/>
        <v>4500</v>
      </c>
      <c r="G13" s="95">
        <v>15</v>
      </c>
      <c r="H13" s="57">
        <v>0.6</v>
      </c>
      <c r="I13" s="57">
        <v>1.4</v>
      </c>
      <c r="J13" s="57">
        <f t="shared" si="3"/>
        <v>2700</v>
      </c>
      <c r="K13" s="57">
        <f t="shared" si="4"/>
        <v>6300</v>
      </c>
      <c r="L13" s="96">
        <v>100</v>
      </c>
    </row>
    <row r="14" spans="1:14" x14ac:dyDescent="0.2">
      <c r="A14" s="26"/>
      <c r="B14" s="26" t="s">
        <v>24</v>
      </c>
      <c r="C14" s="28" t="s">
        <v>18</v>
      </c>
      <c r="D14" s="29">
        <f t="shared" si="0"/>
        <v>2200</v>
      </c>
      <c r="E14" s="29">
        <f t="shared" si="1"/>
        <v>5000</v>
      </c>
      <c r="F14" s="94">
        <f t="shared" si="2"/>
        <v>3600</v>
      </c>
      <c r="G14" s="95">
        <v>12</v>
      </c>
      <c r="H14" s="57">
        <v>0.6</v>
      </c>
      <c r="I14" s="57">
        <v>1.4</v>
      </c>
      <c r="J14" s="57">
        <f t="shared" si="3"/>
        <v>2160</v>
      </c>
      <c r="K14" s="57">
        <f t="shared" si="4"/>
        <v>5040</v>
      </c>
      <c r="L14" s="96">
        <v>100</v>
      </c>
    </row>
    <row r="15" spans="1:14" ht="15" x14ac:dyDescent="0.25">
      <c r="A15" s="26"/>
      <c r="B15" s="26"/>
      <c r="C15" s="27" t="s">
        <v>394</v>
      </c>
      <c r="D15" s="29">
        <f>MROUND(J15, L15)</f>
        <v>0</v>
      </c>
      <c r="E15" s="29">
        <f>MROUND(K15, L15)</f>
        <v>0</v>
      </c>
      <c r="F15" s="94"/>
      <c r="G15" s="95"/>
      <c r="J15" s="57">
        <f>(F15*H15)</f>
        <v>0</v>
      </c>
      <c r="K15" s="57">
        <f>(F15*I15)</f>
        <v>0</v>
      </c>
      <c r="L15" s="96"/>
    </row>
    <row r="16" spans="1:14" x14ac:dyDescent="0.2">
      <c r="A16" s="26"/>
      <c r="B16" s="26" t="s">
        <v>31</v>
      </c>
      <c r="C16" s="28" t="s">
        <v>404</v>
      </c>
      <c r="D16" s="29">
        <f t="shared" si="0"/>
        <v>90</v>
      </c>
      <c r="E16" s="29">
        <f t="shared" si="1"/>
        <v>160</v>
      </c>
      <c r="F16" s="94">
        <f t="shared" si="2"/>
        <v>120</v>
      </c>
      <c r="G16" s="95">
        <v>0.4</v>
      </c>
      <c r="H16" s="57">
        <v>0.75</v>
      </c>
      <c r="I16" s="57">
        <v>1.3</v>
      </c>
      <c r="J16" s="57">
        <f t="shared" si="3"/>
        <v>90</v>
      </c>
      <c r="K16" s="57">
        <f t="shared" si="4"/>
        <v>156</v>
      </c>
      <c r="L16" s="96">
        <v>10</v>
      </c>
    </row>
    <row r="17" spans="1:12" x14ac:dyDescent="0.2">
      <c r="A17" s="26"/>
      <c r="B17" s="26" t="s">
        <v>38</v>
      </c>
      <c r="C17" s="28" t="s">
        <v>405</v>
      </c>
      <c r="D17" s="29">
        <f t="shared" si="0"/>
        <v>1700</v>
      </c>
      <c r="E17" s="29">
        <f t="shared" si="1"/>
        <v>3100</v>
      </c>
      <c r="F17" s="94">
        <f t="shared" si="2"/>
        <v>2400</v>
      </c>
      <c r="G17" s="95">
        <v>8</v>
      </c>
      <c r="H17" s="57">
        <v>0.7</v>
      </c>
      <c r="I17" s="57">
        <v>1.3</v>
      </c>
      <c r="J17" s="57">
        <f t="shared" si="3"/>
        <v>1680</v>
      </c>
      <c r="K17" s="57">
        <f t="shared" si="4"/>
        <v>3120</v>
      </c>
      <c r="L17" s="96">
        <v>100</v>
      </c>
    </row>
    <row r="18" spans="1:12" x14ac:dyDescent="0.2">
      <c r="A18" s="26"/>
      <c r="B18" s="26" t="s">
        <v>367</v>
      </c>
      <c r="C18" s="28" t="s">
        <v>40</v>
      </c>
      <c r="D18" s="29">
        <f t="shared" si="0"/>
        <v>3600</v>
      </c>
      <c r="E18" s="29">
        <f t="shared" si="1"/>
        <v>5850</v>
      </c>
      <c r="F18" s="94">
        <f t="shared" si="2"/>
        <v>4500</v>
      </c>
      <c r="G18" s="95">
        <v>15</v>
      </c>
      <c r="H18" s="57">
        <v>0.8</v>
      </c>
      <c r="I18" s="57">
        <v>1.3</v>
      </c>
      <c r="J18" s="57">
        <f t="shared" si="3"/>
        <v>3600</v>
      </c>
      <c r="K18" s="57">
        <f t="shared" si="4"/>
        <v>5850</v>
      </c>
      <c r="L18" s="96">
        <v>50</v>
      </c>
    </row>
    <row r="19" spans="1:12" ht="15" x14ac:dyDescent="0.25">
      <c r="A19" s="26"/>
      <c r="B19" s="26"/>
      <c r="C19" s="27" t="s">
        <v>395</v>
      </c>
      <c r="D19" s="29">
        <f>MROUND(J19, L19)</f>
        <v>0</v>
      </c>
      <c r="E19" s="29">
        <f>MROUND(K19, L19)</f>
        <v>0</v>
      </c>
      <c r="F19" s="94"/>
      <c r="G19" s="95"/>
      <c r="J19" s="57">
        <f>(F19*H19)</f>
        <v>0</v>
      </c>
      <c r="K19" s="57">
        <f>(F19*I19)</f>
        <v>0</v>
      </c>
      <c r="L19" s="96"/>
    </row>
    <row r="20" spans="1:12" x14ac:dyDescent="0.2">
      <c r="A20" s="26"/>
      <c r="B20" s="26" t="s">
        <v>52</v>
      </c>
      <c r="C20" s="28" t="s">
        <v>325</v>
      </c>
      <c r="D20" s="29">
        <f t="shared" si="0"/>
        <v>4200</v>
      </c>
      <c r="E20" s="29">
        <f t="shared" si="1"/>
        <v>8100</v>
      </c>
      <c r="F20" s="94">
        <f t="shared" si="2"/>
        <v>6000</v>
      </c>
      <c r="G20" s="95">
        <v>20</v>
      </c>
      <c r="H20" s="57">
        <v>0.7</v>
      </c>
      <c r="I20" s="57">
        <v>1.35</v>
      </c>
      <c r="J20" s="57">
        <f t="shared" ref="J20:J29" si="5">(F20*H20)</f>
        <v>4200</v>
      </c>
      <c r="K20" s="57">
        <f t="shared" ref="K20:K29" si="6">(F20*I20)</f>
        <v>8100.0000000000009</v>
      </c>
      <c r="L20" s="96">
        <v>100</v>
      </c>
    </row>
    <row r="21" spans="1:12" x14ac:dyDescent="0.2">
      <c r="A21" s="26"/>
      <c r="B21" s="26" t="s">
        <v>59</v>
      </c>
      <c r="C21" s="28" t="s">
        <v>350</v>
      </c>
      <c r="D21" s="29">
        <f t="shared" si="0"/>
        <v>400</v>
      </c>
      <c r="E21" s="29">
        <f t="shared" si="1"/>
        <v>1300</v>
      </c>
      <c r="F21" s="94">
        <f t="shared" si="2"/>
        <v>900</v>
      </c>
      <c r="G21" s="95">
        <v>3</v>
      </c>
      <c r="H21" s="57">
        <v>0.4</v>
      </c>
      <c r="I21" s="57">
        <v>1.4</v>
      </c>
      <c r="J21" s="57">
        <f t="shared" si="5"/>
        <v>360</v>
      </c>
      <c r="K21" s="57">
        <f t="shared" si="6"/>
        <v>1260</v>
      </c>
      <c r="L21" s="96">
        <v>100</v>
      </c>
    </row>
    <row r="22" spans="1:12" x14ac:dyDescent="0.2">
      <c r="A22" s="26"/>
      <c r="B22" s="26" t="s">
        <v>357</v>
      </c>
      <c r="C22" s="28" t="s">
        <v>358</v>
      </c>
      <c r="D22" s="29">
        <f t="shared" ref="D22:D31" si="7">MROUND(J22, L22)</f>
        <v>1200</v>
      </c>
      <c r="E22" s="29">
        <f t="shared" ref="E22:E31" si="8">MROUND(K22, L22)</f>
        <v>4200</v>
      </c>
      <c r="F22" s="94">
        <f t="shared" ref="F22:F33" si="9">($D$4/10*G22)</f>
        <v>3000</v>
      </c>
      <c r="G22" s="95">
        <v>10</v>
      </c>
      <c r="H22" s="57">
        <v>0.4</v>
      </c>
      <c r="I22" s="57">
        <v>1.4</v>
      </c>
      <c r="J22" s="57">
        <f t="shared" si="5"/>
        <v>1200</v>
      </c>
      <c r="K22" s="57">
        <f t="shared" si="6"/>
        <v>4200</v>
      </c>
      <c r="L22" s="96">
        <v>100</v>
      </c>
    </row>
    <row r="23" spans="1:12" x14ac:dyDescent="0.2">
      <c r="A23" s="26"/>
      <c r="B23" s="26" t="s">
        <v>66</v>
      </c>
      <c r="C23" s="28" t="s">
        <v>359</v>
      </c>
      <c r="D23" s="29">
        <f t="shared" si="7"/>
        <v>1300</v>
      </c>
      <c r="E23" s="29">
        <f t="shared" si="8"/>
        <v>3200</v>
      </c>
      <c r="F23" s="94">
        <f t="shared" si="9"/>
        <v>2100</v>
      </c>
      <c r="G23" s="95">
        <v>7</v>
      </c>
      <c r="H23" s="57">
        <v>0.6</v>
      </c>
      <c r="I23" s="57">
        <v>1.5</v>
      </c>
      <c r="J23" s="57">
        <f t="shared" si="5"/>
        <v>1260</v>
      </c>
      <c r="K23" s="57">
        <f t="shared" si="6"/>
        <v>3150</v>
      </c>
      <c r="L23" s="96">
        <v>100</v>
      </c>
    </row>
    <row r="24" spans="1:12" ht="15" x14ac:dyDescent="0.25">
      <c r="A24" s="26"/>
      <c r="B24" s="26"/>
      <c r="C24" s="27" t="s">
        <v>396</v>
      </c>
      <c r="D24" s="29">
        <f>MROUND(J24, L24)</f>
        <v>0</v>
      </c>
      <c r="E24" s="29">
        <f>MROUND(K24, L24)</f>
        <v>0</v>
      </c>
      <c r="F24" s="94"/>
      <c r="G24" s="95"/>
      <c r="J24" s="57">
        <f>(F24*H24)</f>
        <v>0</v>
      </c>
      <c r="K24" s="57">
        <f>(F24*I24)</f>
        <v>0</v>
      </c>
      <c r="L24" s="96"/>
    </row>
    <row r="25" spans="1:12" x14ac:dyDescent="0.2">
      <c r="A25" s="26"/>
      <c r="B25" s="26" t="s">
        <v>73</v>
      </c>
      <c r="C25" s="28" t="s">
        <v>406</v>
      </c>
      <c r="D25" s="29">
        <f t="shared" si="7"/>
        <v>100</v>
      </c>
      <c r="E25" s="29">
        <f t="shared" si="8"/>
        <v>500</v>
      </c>
      <c r="F25" s="94">
        <f t="shared" si="9"/>
        <v>240</v>
      </c>
      <c r="G25" s="95">
        <v>0.8</v>
      </c>
      <c r="H25" s="57">
        <v>0.4</v>
      </c>
      <c r="I25" s="57">
        <v>2</v>
      </c>
      <c r="J25" s="57">
        <f t="shared" si="5"/>
        <v>96</v>
      </c>
      <c r="K25" s="57">
        <f t="shared" si="6"/>
        <v>480</v>
      </c>
      <c r="L25" s="96">
        <v>100</v>
      </c>
    </row>
    <row r="26" spans="1:12" x14ac:dyDescent="0.2">
      <c r="A26" s="26"/>
      <c r="B26" s="26" t="s">
        <v>80</v>
      </c>
      <c r="C26" s="28" t="s">
        <v>360</v>
      </c>
      <c r="D26" s="29">
        <f t="shared" si="7"/>
        <v>1100</v>
      </c>
      <c r="E26" s="29">
        <f t="shared" si="8"/>
        <v>3000</v>
      </c>
      <c r="F26" s="94">
        <f t="shared" si="9"/>
        <v>1500</v>
      </c>
      <c r="G26" s="95">
        <v>5</v>
      </c>
      <c r="H26" s="57">
        <v>0.7</v>
      </c>
      <c r="I26" s="57">
        <v>2</v>
      </c>
      <c r="J26" s="57">
        <f t="shared" si="5"/>
        <v>1050</v>
      </c>
      <c r="K26" s="57">
        <f t="shared" si="6"/>
        <v>3000</v>
      </c>
      <c r="L26" s="96">
        <v>100</v>
      </c>
    </row>
    <row r="27" spans="1:12" x14ac:dyDescent="0.2">
      <c r="A27" s="26"/>
      <c r="B27" s="26" t="s">
        <v>87</v>
      </c>
      <c r="C27" s="28" t="s">
        <v>407</v>
      </c>
      <c r="D27" s="29">
        <f t="shared" si="7"/>
        <v>100</v>
      </c>
      <c r="E27" s="29">
        <f t="shared" si="8"/>
        <v>400</v>
      </c>
      <c r="F27" s="94">
        <f t="shared" si="9"/>
        <v>300</v>
      </c>
      <c r="G27" s="95">
        <v>1</v>
      </c>
      <c r="H27" s="57">
        <v>0.4</v>
      </c>
      <c r="I27" s="57">
        <v>1.3</v>
      </c>
      <c r="J27" s="57">
        <f t="shared" si="5"/>
        <v>120</v>
      </c>
      <c r="K27" s="57">
        <f t="shared" si="6"/>
        <v>390</v>
      </c>
      <c r="L27" s="96">
        <v>100</v>
      </c>
    </row>
    <row r="28" spans="1:12" x14ac:dyDescent="0.2">
      <c r="A28" s="26"/>
      <c r="B28" s="26" t="s">
        <v>94</v>
      </c>
      <c r="C28" s="28" t="s">
        <v>361</v>
      </c>
      <c r="D28" s="29">
        <f t="shared" si="7"/>
        <v>700</v>
      </c>
      <c r="E28" s="29">
        <f t="shared" si="8"/>
        <v>1600</v>
      </c>
      <c r="F28" s="94">
        <f t="shared" si="9"/>
        <v>900</v>
      </c>
      <c r="G28" s="95">
        <v>3</v>
      </c>
      <c r="H28" s="57">
        <v>0.8</v>
      </c>
      <c r="I28" s="57">
        <v>1.8</v>
      </c>
      <c r="J28" s="57">
        <f t="shared" si="5"/>
        <v>720</v>
      </c>
      <c r="K28" s="57">
        <f t="shared" si="6"/>
        <v>1620</v>
      </c>
      <c r="L28" s="96">
        <v>100</v>
      </c>
    </row>
    <row r="29" spans="1:12" x14ac:dyDescent="0.2">
      <c r="A29" s="26"/>
      <c r="B29" s="26" t="s">
        <v>101</v>
      </c>
      <c r="C29" s="28" t="s">
        <v>408</v>
      </c>
      <c r="D29" s="29">
        <f t="shared" si="7"/>
        <v>100</v>
      </c>
      <c r="E29" s="29">
        <f t="shared" si="8"/>
        <v>400</v>
      </c>
      <c r="F29" s="94">
        <f t="shared" si="9"/>
        <v>300</v>
      </c>
      <c r="G29" s="95">
        <v>1</v>
      </c>
      <c r="H29" s="57">
        <v>0.4</v>
      </c>
      <c r="I29" s="57">
        <v>1.3</v>
      </c>
      <c r="J29" s="57">
        <f t="shared" si="5"/>
        <v>120</v>
      </c>
      <c r="K29" s="57">
        <f t="shared" si="6"/>
        <v>390</v>
      </c>
      <c r="L29" s="96">
        <v>100</v>
      </c>
    </row>
    <row r="30" spans="1:12" x14ac:dyDescent="0.2">
      <c r="A30" s="26"/>
      <c r="B30" s="26" t="s">
        <v>108</v>
      </c>
      <c r="C30" s="28" t="s">
        <v>364</v>
      </c>
      <c r="D30" s="29">
        <f t="shared" si="7"/>
        <v>800</v>
      </c>
      <c r="E30" s="29">
        <f t="shared" si="8"/>
        <v>1500</v>
      </c>
      <c r="F30" s="94">
        <f t="shared" si="9"/>
        <v>900</v>
      </c>
      <c r="G30" s="95">
        <v>3</v>
      </c>
      <c r="H30" s="57">
        <v>0.9</v>
      </c>
      <c r="I30" s="57">
        <v>1.7</v>
      </c>
      <c r="J30" s="57">
        <f t="shared" ref="J30:J31" si="10">(F30*H30)</f>
        <v>810</v>
      </c>
      <c r="K30" s="57">
        <f t="shared" ref="K30:K31" si="11">(F30*I30)</f>
        <v>1530</v>
      </c>
      <c r="L30" s="96">
        <v>100</v>
      </c>
    </row>
    <row r="31" spans="1:12" x14ac:dyDescent="0.2">
      <c r="A31" s="26"/>
      <c r="B31" s="26" t="s">
        <v>115</v>
      </c>
      <c r="C31" s="28" t="s">
        <v>365</v>
      </c>
      <c r="D31" s="29">
        <f t="shared" si="7"/>
        <v>7400</v>
      </c>
      <c r="E31" s="29">
        <f t="shared" si="8"/>
        <v>25700</v>
      </c>
      <c r="F31" s="94">
        <f t="shared" si="9"/>
        <v>13500</v>
      </c>
      <c r="G31" s="95">
        <v>45</v>
      </c>
      <c r="H31" s="57">
        <v>0.55000000000000004</v>
      </c>
      <c r="I31" s="57">
        <v>1.9</v>
      </c>
      <c r="J31" s="57">
        <f t="shared" si="10"/>
        <v>7425.0000000000009</v>
      </c>
      <c r="K31" s="57">
        <f t="shared" si="11"/>
        <v>25650</v>
      </c>
      <c r="L31" s="96">
        <v>100</v>
      </c>
    </row>
    <row r="32" spans="1:12" ht="15" x14ac:dyDescent="0.25">
      <c r="A32" s="26"/>
      <c r="B32" s="26"/>
      <c r="C32" s="27" t="s">
        <v>397</v>
      </c>
      <c r="D32" s="29">
        <f>MROUND(J32, L32)</f>
        <v>0</v>
      </c>
      <c r="E32" s="29">
        <f>MROUND(K32, L32)</f>
        <v>0</v>
      </c>
      <c r="F32" s="94"/>
      <c r="G32" s="95"/>
      <c r="J32" s="57">
        <f>(F32*H32)</f>
        <v>0</v>
      </c>
      <c r="K32" s="57">
        <f>(F32*I32)</f>
        <v>0</v>
      </c>
      <c r="L32" s="96"/>
    </row>
    <row r="33" spans="1:12" x14ac:dyDescent="0.2">
      <c r="A33" s="26"/>
      <c r="B33" s="26" t="s">
        <v>123</v>
      </c>
      <c r="C33" s="28" t="s">
        <v>117</v>
      </c>
      <c r="D33" s="29">
        <f t="shared" ref="D33:D41" si="12">MROUND(J33, L33)</f>
        <v>200</v>
      </c>
      <c r="E33" s="29">
        <f t="shared" ref="E33:E41" si="13">MROUND(K33, L33)</f>
        <v>500</v>
      </c>
      <c r="F33" s="94">
        <f t="shared" si="9"/>
        <v>300</v>
      </c>
      <c r="G33" s="95">
        <v>1</v>
      </c>
      <c r="H33" s="57">
        <v>0.5</v>
      </c>
      <c r="I33" s="57">
        <v>1.55</v>
      </c>
      <c r="J33" s="57">
        <f t="shared" ref="J33:J41" si="14">(F33*H33)</f>
        <v>150</v>
      </c>
      <c r="K33" s="57">
        <f t="shared" ref="K33:K41" si="15">(F33*I33)</f>
        <v>465</v>
      </c>
      <c r="L33" s="96">
        <v>100</v>
      </c>
    </row>
    <row r="34" spans="1:12" x14ac:dyDescent="0.2">
      <c r="A34" s="26"/>
      <c r="B34" s="26" t="s">
        <v>131</v>
      </c>
      <c r="C34" s="28" t="s">
        <v>125</v>
      </c>
      <c r="D34" s="29">
        <f t="shared" si="12"/>
        <v>500</v>
      </c>
      <c r="E34" s="29">
        <f t="shared" si="13"/>
        <v>800</v>
      </c>
      <c r="F34" s="94">
        <f t="shared" ref="F34:F42" si="16">($D$4/10*G34)</f>
        <v>600</v>
      </c>
      <c r="G34" s="95">
        <v>2</v>
      </c>
      <c r="H34" s="57">
        <v>0.75</v>
      </c>
      <c r="I34" s="57">
        <v>1.25</v>
      </c>
      <c r="J34" s="57">
        <f t="shared" si="14"/>
        <v>450</v>
      </c>
      <c r="K34" s="57">
        <f t="shared" si="15"/>
        <v>750</v>
      </c>
      <c r="L34" s="96">
        <v>100</v>
      </c>
    </row>
    <row r="35" spans="1:12" x14ac:dyDescent="0.2">
      <c r="A35" s="26"/>
      <c r="B35" s="26" t="s">
        <v>139</v>
      </c>
      <c r="C35" s="28" t="s">
        <v>133</v>
      </c>
      <c r="D35" s="29">
        <f t="shared" si="12"/>
        <v>900</v>
      </c>
      <c r="E35" s="29">
        <f t="shared" si="13"/>
        <v>1200</v>
      </c>
      <c r="F35" s="94">
        <f t="shared" si="16"/>
        <v>900</v>
      </c>
      <c r="G35" s="95">
        <v>3</v>
      </c>
      <c r="H35" s="57">
        <v>1</v>
      </c>
      <c r="I35" s="57">
        <v>1.29</v>
      </c>
      <c r="J35" s="57">
        <f t="shared" si="14"/>
        <v>900</v>
      </c>
      <c r="K35" s="57">
        <f t="shared" si="15"/>
        <v>1161</v>
      </c>
      <c r="L35" s="96">
        <v>100</v>
      </c>
    </row>
    <row r="36" spans="1:12" x14ac:dyDescent="0.2">
      <c r="A36" s="26"/>
      <c r="B36" s="26" t="s">
        <v>147</v>
      </c>
      <c r="C36" s="28" t="s">
        <v>141</v>
      </c>
      <c r="D36" s="29">
        <f t="shared" si="12"/>
        <v>1200</v>
      </c>
      <c r="E36" s="29">
        <f t="shared" si="13"/>
        <v>3600</v>
      </c>
      <c r="F36" s="94">
        <f t="shared" si="16"/>
        <v>1200</v>
      </c>
      <c r="G36" s="95">
        <v>4</v>
      </c>
      <c r="H36" s="57">
        <v>1</v>
      </c>
      <c r="I36" s="57">
        <v>3</v>
      </c>
      <c r="J36" s="57">
        <f t="shared" si="14"/>
        <v>1200</v>
      </c>
      <c r="K36" s="57">
        <f t="shared" si="15"/>
        <v>3600</v>
      </c>
      <c r="L36" s="96">
        <v>100</v>
      </c>
    </row>
    <row r="37" spans="1:12" x14ac:dyDescent="0.2">
      <c r="A37" s="26"/>
      <c r="B37" s="26" t="s">
        <v>155</v>
      </c>
      <c r="C37" s="28" t="s">
        <v>149</v>
      </c>
      <c r="D37" s="29">
        <f t="shared" si="12"/>
        <v>900</v>
      </c>
      <c r="E37" s="29">
        <f t="shared" si="13"/>
        <v>2700</v>
      </c>
      <c r="F37" s="94">
        <f t="shared" si="16"/>
        <v>900</v>
      </c>
      <c r="G37" s="95">
        <v>3</v>
      </c>
      <c r="H37" s="57">
        <v>1</v>
      </c>
      <c r="I37" s="57">
        <v>3</v>
      </c>
      <c r="J37" s="57">
        <f t="shared" si="14"/>
        <v>900</v>
      </c>
      <c r="K37" s="57">
        <f t="shared" si="15"/>
        <v>2700</v>
      </c>
      <c r="L37" s="96">
        <v>100</v>
      </c>
    </row>
    <row r="38" spans="1:12" x14ac:dyDescent="0.2">
      <c r="A38" s="26"/>
      <c r="B38" s="26" t="s">
        <v>163</v>
      </c>
      <c r="C38" s="28" t="s">
        <v>157</v>
      </c>
      <c r="D38" s="29">
        <f t="shared" si="12"/>
        <v>2100</v>
      </c>
      <c r="E38" s="29">
        <f t="shared" si="13"/>
        <v>6300</v>
      </c>
      <c r="F38" s="94">
        <f t="shared" si="16"/>
        <v>2100</v>
      </c>
      <c r="G38" s="95">
        <v>7</v>
      </c>
      <c r="H38" s="57">
        <v>1</v>
      </c>
      <c r="I38" s="57">
        <v>3</v>
      </c>
      <c r="J38" s="57">
        <f t="shared" si="14"/>
        <v>2100</v>
      </c>
      <c r="K38" s="57">
        <f t="shared" si="15"/>
        <v>6300</v>
      </c>
      <c r="L38" s="96">
        <v>100</v>
      </c>
    </row>
    <row r="39" spans="1:12" x14ac:dyDescent="0.2">
      <c r="A39" s="26"/>
      <c r="B39" s="26" t="s">
        <v>171</v>
      </c>
      <c r="C39" s="28" t="s">
        <v>165</v>
      </c>
      <c r="D39" s="29">
        <f t="shared" si="12"/>
        <v>1500</v>
      </c>
      <c r="E39" s="29">
        <f t="shared" si="13"/>
        <v>4500</v>
      </c>
      <c r="F39" s="94">
        <f t="shared" si="16"/>
        <v>1500</v>
      </c>
      <c r="G39" s="95">
        <v>5</v>
      </c>
      <c r="H39" s="57">
        <v>1</v>
      </c>
      <c r="I39" s="57">
        <v>3</v>
      </c>
      <c r="J39" s="57">
        <f t="shared" si="14"/>
        <v>1500</v>
      </c>
      <c r="K39" s="57">
        <f t="shared" si="15"/>
        <v>4500</v>
      </c>
      <c r="L39" s="96">
        <v>100</v>
      </c>
    </row>
    <row r="40" spans="1:12" x14ac:dyDescent="0.2">
      <c r="A40" s="26"/>
      <c r="B40" s="26" t="s">
        <v>179</v>
      </c>
      <c r="C40" s="28" t="s">
        <v>173</v>
      </c>
      <c r="D40" s="29">
        <f t="shared" si="12"/>
        <v>3000</v>
      </c>
      <c r="E40" s="29">
        <f t="shared" si="13"/>
        <v>9000</v>
      </c>
      <c r="F40" s="94">
        <f t="shared" si="16"/>
        <v>3000</v>
      </c>
      <c r="G40" s="95">
        <v>10</v>
      </c>
      <c r="H40" s="57">
        <v>1</v>
      </c>
      <c r="I40" s="57">
        <v>3</v>
      </c>
      <c r="J40" s="57">
        <f t="shared" si="14"/>
        <v>3000</v>
      </c>
      <c r="K40" s="57">
        <f t="shared" si="15"/>
        <v>9000</v>
      </c>
      <c r="L40" s="96">
        <v>100</v>
      </c>
    </row>
    <row r="41" spans="1:12" x14ac:dyDescent="0.2">
      <c r="A41" s="26"/>
      <c r="B41" s="26" t="s">
        <v>187</v>
      </c>
      <c r="C41" s="28" t="s">
        <v>181</v>
      </c>
      <c r="D41" s="29">
        <f t="shared" si="12"/>
        <v>2100</v>
      </c>
      <c r="E41" s="29">
        <f t="shared" si="13"/>
        <v>6300</v>
      </c>
      <c r="F41" s="94">
        <f t="shared" si="16"/>
        <v>2100</v>
      </c>
      <c r="G41" s="95">
        <v>7</v>
      </c>
      <c r="H41" s="57">
        <v>1</v>
      </c>
      <c r="I41" s="57">
        <v>3</v>
      </c>
      <c r="J41" s="57">
        <f t="shared" si="14"/>
        <v>2100</v>
      </c>
      <c r="K41" s="57">
        <f t="shared" si="15"/>
        <v>6300</v>
      </c>
      <c r="L41" s="96">
        <v>100</v>
      </c>
    </row>
    <row r="42" spans="1:12" x14ac:dyDescent="0.2">
      <c r="A42" s="26"/>
      <c r="B42" s="26" t="s">
        <v>195</v>
      </c>
      <c r="C42" s="28" t="s">
        <v>189</v>
      </c>
      <c r="D42" s="29">
        <f t="shared" ref="D42:D47" si="17">MROUND(J42, L42)</f>
        <v>4500</v>
      </c>
      <c r="E42" s="29">
        <f t="shared" ref="E42:E47" si="18">MROUND(K42, L42)</f>
        <v>13500</v>
      </c>
      <c r="F42" s="94">
        <f t="shared" si="16"/>
        <v>4500</v>
      </c>
      <c r="G42" s="95">
        <v>15</v>
      </c>
      <c r="H42" s="57">
        <v>1</v>
      </c>
      <c r="I42" s="57">
        <v>3</v>
      </c>
      <c r="J42" s="57">
        <f t="shared" ref="J42:J47" si="19">(F42*H42)</f>
        <v>4500</v>
      </c>
      <c r="K42" s="57">
        <f t="shared" ref="K42:K47" si="20">(F42*I42)</f>
        <v>13500</v>
      </c>
      <c r="L42" s="96">
        <v>100</v>
      </c>
    </row>
    <row r="43" spans="1:12" x14ac:dyDescent="0.2">
      <c r="A43" s="26"/>
      <c r="B43" s="26" t="s">
        <v>203</v>
      </c>
      <c r="C43" s="28" t="s">
        <v>197</v>
      </c>
      <c r="D43" s="29">
        <f t="shared" si="17"/>
        <v>3000</v>
      </c>
      <c r="E43" s="29">
        <f t="shared" si="18"/>
        <v>9000</v>
      </c>
      <c r="F43" s="94">
        <f t="shared" ref="F43:F52" si="21">($D$4/10*G43)</f>
        <v>3000</v>
      </c>
      <c r="G43" s="95">
        <v>10</v>
      </c>
      <c r="H43" s="57">
        <v>1</v>
      </c>
      <c r="I43" s="57">
        <v>3</v>
      </c>
      <c r="J43" s="57">
        <f t="shared" si="19"/>
        <v>3000</v>
      </c>
      <c r="K43" s="57">
        <f t="shared" si="20"/>
        <v>9000</v>
      </c>
      <c r="L43" s="96">
        <v>100</v>
      </c>
    </row>
    <row r="44" spans="1:12" x14ac:dyDescent="0.2">
      <c r="A44" s="26"/>
      <c r="B44" s="26" t="s">
        <v>211</v>
      </c>
      <c r="C44" s="28" t="s">
        <v>205</v>
      </c>
      <c r="D44" s="29">
        <f t="shared" si="17"/>
        <v>5400</v>
      </c>
      <c r="E44" s="29">
        <f t="shared" si="18"/>
        <v>16200</v>
      </c>
      <c r="F44" s="94">
        <f t="shared" si="21"/>
        <v>5400</v>
      </c>
      <c r="G44" s="95">
        <v>18</v>
      </c>
      <c r="H44" s="57">
        <v>1</v>
      </c>
      <c r="I44" s="57">
        <v>3</v>
      </c>
      <c r="J44" s="57">
        <f t="shared" si="19"/>
        <v>5400</v>
      </c>
      <c r="K44" s="57">
        <f t="shared" si="20"/>
        <v>16200</v>
      </c>
      <c r="L44" s="96">
        <v>100</v>
      </c>
    </row>
    <row r="45" spans="1:12" x14ac:dyDescent="0.2">
      <c r="A45" s="26"/>
      <c r="B45" s="26" t="s">
        <v>219</v>
      </c>
      <c r="C45" s="28" t="s">
        <v>213</v>
      </c>
      <c r="D45" s="29">
        <f t="shared" si="17"/>
        <v>2100</v>
      </c>
      <c r="E45" s="29">
        <f t="shared" si="18"/>
        <v>6300</v>
      </c>
      <c r="F45" s="94">
        <f t="shared" si="21"/>
        <v>2100</v>
      </c>
      <c r="G45" s="95">
        <v>7</v>
      </c>
      <c r="H45" s="57">
        <v>1</v>
      </c>
      <c r="I45" s="57">
        <v>3</v>
      </c>
      <c r="J45" s="57">
        <f t="shared" si="19"/>
        <v>2100</v>
      </c>
      <c r="K45" s="57">
        <f t="shared" si="20"/>
        <v>6300</v>
      </c>
      <c r="L45" s="96">
        <v>100</v>
      </c>
    </row>
    <row r="46" spans="1:12" x14ac:dyDescent="0.2">
      <c r="A46" s="26"/>
      <c r="B46" s="26" t="s">
        <v>227</v>
      </c>
      <c r="C46" s="28" t="s">
        <v>221</v>
      </c>
      <c r="D46" s="29">
        <f t="shared" si="17"/>
        <v>3000</v>
      </c>
      <c r="E46" s="29">
        <f t="shared" si="18"/>
        <v>9000</v>
      </c>
      <c r="F46" s="94">
        <f t="shared" si="21"/>
        <v>3000</v>
      </c>
      <c r="G46" s="95">
        <v>10</v>
      </c>
      <c r="H46" s="57">
        <v>1</v>
      </c>
      <c r="I46" s="57">
        <v>3</v>
      </c>
      <c r="J46" s="57">
        <f t="shared" si="19"/>
        <v>3000</v>
      </c>
      <c r="K46" s="57">
        <f t="shared" si="20"/>
        <v>9000</v>
      </c>
      <c r="L46" s="96">
        <v>100</v>
      </c>
    </row>
    <row r="47" spans="1:12" x14ac:dyDescent="0.2">
      <c r="A47" s="26"/>
      <c r="B47" s="26" t="s">
        <v>235</v>
      </c>
      <c r="C47" s="28" t="s">
        <v>229</v>
      </c>
      <c r="D47" s="29">
        <f t="shared" si="17"/>
        <v>6300</v>
      </c>
      <c r="E47" s="29">
        <f t="shared" si="18"/>
        <v>18900</v>
      </c>
      <c r="F47" s="94">
        <f t="shared" si="21"/>
        <v>6300</v>
      </c>
      <c r="G47" s="95">
        <v>21</v>
      </c>
      <c r="H47" s="57">
        <v>1</v>
      </c>
      <c r="I47" s="57">
        <v>3</v>
      </c>
      <c r="J47" s="57">
        <f t="shared" si="19"/>
        <v>6300</v>
      </c>
      <c r="K47" s="57">
        <f t="shared" si="20"/>
        <v>18900</v>
      </c>
      <c r="L47" s="96">
        <v>100</v>
      </c>
    </row>
    <row r="48" spans="1:12" ht="15" x14ac:dyDescent="0.25">
      <c r="A48" s="26"/>
      <c r="B48" s="26"/>
      <c r="C48" s="27" t="s">
        <v>398</v>
      </c>
      <c r="D48" s="29">
        <f>MROUND(J48, L48)</f>
        <v>0</v>
      </c>
      <c r="E48" s="29">
        <f>MROUND(K48, L48)</f>
        <v>0</v>
      </c>
      <c r="F48" s="94"/>
      <c r="G48" s="95"/>
      <c r="J48" s="57">
        <f>(F48*H48)</f>
        <v>0</v>
      </c>
      <c r="K48" s="57">
        <f>(F48*I48)</f>
        <v>0</v>
      </c>
      <c r="L48" s="96"/>
    </row>
    <row r="49" spans="1:12" x14ac:dyDescent="0.2">
      <c r="A49" s="26"/>
      <c r="B49" s="26" t="s">
        <v>242</v>
      </c>
      <c r="C49" s="28" t="s">
        <v>366</v>
      </c>
      <c r="D49" s="29">
        <f t="shared" ref="D49" si="22">MROUND(J49, L49)</f>
        <v>800</v>
      </c>
      <c r="E49" s="29">
        <f t="shared" ref="E49" si="23">MROUND(K49, L49)</f>
        <v>2300</v>
      </c>
      <c r="F49" s="94">
        <f t="shared" si="21"/>
        <v>1500</v>
      </c>
      <c r="G49" s="95">
        <v>5</v>
      </c>
      <c r="H49" s="57">
        <v>0.5</v>
      </c>
      <c r="I49" s="57">
        <v>1.5</v>
      </c>
      <c r="J49" s="57">
        <f t="shared" ref="J49" si="24">(F49*H49)</f>
        <v>750</v>
      </c>
      <c r="K49" s="57">
        <f t="shared" ref="K49" si="25">(F49*I49)</f>
        <v>2250</v>
      </c>
      <c r="L49" s="96">
        <v>100</v>
      </c>
    </row>
    <row r="50" spans="1:12" ht="15" x14ac:dyDescent="0.25">
      <c r="A50" s="26"/>
      <c r="B50" s="26"/>
      <c r="C50" s="27" t="s">
        <v>399</v>
      </c>
      <c r="D50" s="29">
        <f>MROUND(J50, L50)</f>
        <v>0</v>
      </c>
      <c r="E50" s="29">
        <f>MROUND(K50, L50)</f>
        <v>0</v>
      </c>
      <c r="F50" s="94"/>
      <c r="G50" s="95"/>
      <c r="J50" s="57">
        <f>(F50*H50)</f>
        <v>0</v>
      </c>
      <c r="K50" s="57">
        <f>(F50*I50)</f>
        <v>0</v>
      </c>
      <c r="L50" s="96"/>
    </row>
    <row r="51" spans="1:12" x14ac:dyDescent="0.2">
      <c r="A51" s="26"/>
      <c r="B51" s="26" t="s">
        <v>250</v>
      </c>
      <c r="C51" s="28" t="s">
        <v>244</v>
      </c>
      <c r="D51" s="29">
        <f t="shared" ref="D51:D60" si="26">MROUND(J51, L51)</f>
        <v>60</v>
      </c>
      <c r="E51" s="29">
        <f t="shared" ref="E51:E60" si="27">MROUND(K51, L51)</f>
        <v>140</v>
      </c>
      <c r="F51" s="94">
        <f t="shared" si="21"/>
        <v>90</v>
      </c>
      <c r="G51" s="97">
        <v>0.3</v>
      </c>
      <c r="H51" s="57">
        <v>0.7</v>
      </c>
      <c r="I51" s="57">
        <v>1.5</v>
      </c>
      <c r="J51" s="57">
        <f t="shared" ref="J51:J52" si="28">(F51*H51)</f>
        <v>62.999999999999993</v>
      </c>
      <c r="K51" s="57">
        <f t="shared" ref="K51:K52" si="29">(F51*I51)</f>
        <v>135</v>
      </c>
      <c r="L51" s="96">
        <v>10</v>
      </c>
    </row>
    <row r="52" spans="1:12" x14ac:dyDescent="0.2">
      <c r="A52" s="26"/>
      <c r="B52" s="26" t="s">
        <v>258</v>
      </c>
      <c r="C52" s="28" t="s">
        <v>252</v>
      </c>
      <c r="D52" s="29">
        <f t="shared" si="26"/>
        <v>130</v>
      </c>
      <c r="E52" s="29">
        <f t="shared" si="27"/>
        <v>270</v>
      </c>
      <c r="F52" s="94">
        <f t="shared" si="21"/>
        <v>180</v>
      </c>
      <c r="G52" s="95">
        <v>0.6</v>
      </c>
      <c r="H52" s="57">
        <v>0.7</v>
      </c>
      <c r="I52" s="57">
        <v>1.5</v>
      </c>
      <c r="J52" s="57">
        <f t="shared" si="28"/>
        <v>125.99999999999999</v>
      </c>
      <c r="K52" s="57">
        <f t="shared" si="29"/>
        <v>270</v>
      </c>
      <c r="L52" s="96">
        <v>10</v>
      </c>
    </row>
    <row r="53" spans="1:12" ht="15" x14ac:dyDescent="0.25">
      <c r="A53" s="26"/>
      <c r="B53" s="26"/>
      <c r="C53" s="27" t="s">
        <v>400</v>
      </c>
      <c r="D53" s="29">
        <f>MROUND(J53, L53)</f>
        <v>0</v>
      </c>
      <c r="E53" s="29">
        <f>MROUND(K53, L53)</f>
        <v>0</v>
      </c>
      <c r="F53" s="94"/>
      <c r="G53" s="95"/>
      <c r="J53" s="57">
        <f>(F53*H53)</f>
        <v>0</v>
      </c>
      <c r="K53" s="57">
        <f>(F53*I53)</f>
        <v>0</v>
      </c>
      <c r="L53" s="96"/>
    </row>
    <row r="54" spans="1:12" x14ac:dyDescent="0.2">
      <c r="A54" s="26"/>
      <c r="B54" s="26" t="s">
        <v>266</v>
      </c>
      <c r="C54" s="28" t="s">
        <v>260</v>
      </c>
      <c r="D54" s="29">
        <f t="shared" si="26"/>
        <v>800</v>
      </c>
      <c r="E54" s="29">
        <f t="shared" si="27"/>
        <v>2300</v>
      </c>
      <c r="F54" s="94">
        <f t="shared" ref="F54:F60" si="30">($D$4/10*G54)</f>
        <v>750</v>
      </c>
      <c r="G54" s="95">
        <v>2.5</v>
      </c>
      <c r="H54" s="57">
        <v>1</v>
      </c>
      <c r="I54" s="57">
        <v>3</v>
      </c>
      <c r="J54" s="57">
        <f t="shared" ref="J54:J60" si="31">(F54*H54)</f>
        <v>750</v>
      </c>
      <c r="K54" s="57">
        <f t="shared" ref="K54:K60" si="32">(F54*I54)</f>
        <v>2250</v>
      </c>
      <c r="L54" s="96">
        <v>100</v>
      </c>
    </row>
    <row r="55" spans="1:12" x14ac:dyDescent="0.2">
      <c r="A55" s="26"/>
      <c r="B55" s="26" t="s">
        <v>274</v>
      </c>
      <c r="C55" s="28" t="s">
        <v>268</v>
      </c>
      <c r="D55" s="29">
        <f t="shared" si="26"/>
        <v>900</v>
      </c>
      <c r="E55" s="29">
        <f t="shared" si="27"/>
        <v>2300</v>
      </c>
      <c r="F55" s="94">
        <f t="shared" si="30"/>
        <v>900</v>
      </c>
      <c r="G55" s="95">
        <v>3</v>
      </c>
      <c r="H55" s="57">
        <v>1</v>
      </c>
      <c r="I55" s="57">
        <v>2.5</v>
      </c>
      <c r="J55" s="57">
        <f t="shared" si="31"/>
        <v>900</v>
      </c>
      <c r="K55" s="57">
        <f t="shared" si="32"/>
        <v>2250</v>
      </c>
      <c r="L55" s="96">
        <v>100</v>
      </c>
    </row>
    <row r="56" spans="1:12" x14ac:dyDescent="0.2">
      <c r="A56" s="26"/>
      <c r="B56" s="26" t="s">
        <v>281</v>
      </c>
      <c r="C56" s="28" t="s">
        <v>282</v>
      </c>
      <c r="D56" s="29">
        <f t="shared" si="26"/>
        <v>900</v>
      </c>
      <c r="E56" s="29">
        <f t="shared" si="27"/>
        <v>2100</v>
      </c>
      <c r="F56" s="94">
        <f t="shared" si="30"/>
        <v>900</v>
      </c>
      <c r="G56" s="95">
        <v>3</v>
      </c>
      <c r="H56" s="57">
        <v>1</v>
      </c>
      <c r="I56" s="57">
        <v>2.2999999999999998</v>
      </c>
      <c r="J56" s="57">
        <f t="shared" si="31"/>
        <v>900</v>
      </c>
      <c r="K56" s="57">
        <f t="shared" si="32"/>
        <v>2070</v>
      </c>
      <c r="L56" s="96">
        <v>100</v>
      </c>
    </row>
    <row r="57" spans="1:12" x14ac:dyDescent="0.2">
      <c r="A57" s="26"/>
      <c r="B57" s="26" t="s">
        <v>290</v>
      </c>
      <c r="C57" s="28" t="s">
        <v>284</v>
      </c>
      <c r="D57" s="29">
        <f t="shared" si="26"/>
        <v>1500</v>
      </c>
      <c r="E57" s="29">
        <f t="shared" si="27"/>
        <v>3400</v>
      </c>
      <c r="F57" s="94">
        <f t="shared" si="30"/>
        <v>1500</v>
      </c>
      <c r="G57" s="95">
        <v>5</v>
      </c>
      <c r="H57" s="57">
        <v>1</v>
      </c>
      <c r="I57" s="57">
        <v>2.2999999999999998</v>
      </c>
      <c r="J57" s="57">
        <f t="shared" si="31"/>
        <v>1500</v>
      </c>
      <c r="K57" s="57">
        <f t="shared" si="32"/>
        <v>3449.9999999999995</v>
      </c>
      <c r="L57" s="96">
        <v>100</v>
      </c>
    </row>
    <row r="58" spans="1:12" x14ac:dyDescent="0.2">
      <c r="A58" s="26"/>
      <c r="B58" s="26" t="s">
        <v>298</v>
      </c>
      <c r="C58" s="28" t="s">
        <v>292</v>
      </c>
      <c r="D58" s="29">
        <f t="shared" si="26"/>
        <v>900</v>
      </c>
      <c r="E58" s="29">
        <f t="shared" si="27"/>
        <v>2300</v>
      </c>
      <c r="F58" s="94">
        <f t="shared" si="30"/>
        <v>900</v>
      </c>
      <c r="G58" s="95">
        <v>3</v>
      </c>
      <c r="H58" s="57">
        <v>1</v>
      </c>
      <c r="I58" s="57">
        <v>2.5</v>
      </c>
      <c r="J58" s="57">
        <f t="shared" si="31"/>
        <v>900</v>
      </c>
      <c r="K58" s="57">
        <f t="shared" si="32"/>
        <v>2250</v>
      </c>
      <c r="L58" s="96">
        <v>100</v>
      </c>
    </row>
    <row r="59" spans="1:12" x14ac:dyDescent="0.2">
      <c r="A59" s="26"/>
      <c r="B59" s="26" t="s">
        <v>306</v>
      </c>
      <c r="C59" s="28" t="s">
        <v>300</v>
      </c>
      <c r="D59" s="29">
        <f t="shared" si="26"/>
        <v>300</v>
      </c>
      <c r="E59" s="29">
        <f t="shared" si="27"/>
        <v>1100</v>
      </c>
      <c r="F59" s="94">
        <f t="shared" si="30"/>
        <v>450</v>
      </c>
      <c r="G59" s="95">
        <v>1.5</v>
      </c>
      <c r="H59" s="57">
        <v>0.7</v>
      </c>
      <c r="I59" s="57">
        <v>2.5</v>
      </c>
      <c r="J59" s="57">
        <f t="shared" si="31"/>
        <v>315</v>
      </c>
      <c r="K59" s="57">
        <f t="shared" si="32"/>
        <v>1125</v>
      </c>
      <c r="L59" s="96">
        <v>100</v>
      </c>
    </row>
    <row r="60" spans="1:12" x14ac:dyDescent="0.2">
      <c r="A60" s="26"/>
      <c r="B60" s="26" t="s">
        <v>314</v>
      </c>
      <c r="C60" s="28" t="s">
        <v>308</v>
      </c>
      <c r="D60" s="29">
        <f t="shared" si="26"/>
        <v>1200</v>
      </c>
      <c r="E60" s="29">
        <f t="shared" si="27"/>
        <v>4800</v>
      </c>
      <c r="F60" s="94">
        <f t="shared" si="30"/>
        <v>1200</v>
      </c>
      <c r="G60" s="95">
        <v>4</v>
      </c>
      <c r="H60" s="57">
        <v>1</v>
      </c>
      <c r="I60" s="57">
        <v>4</v>
      </c>
      <c r="J60" s="57">
        <f t="shared" si="31"/>
        <v>1200</v>
      </c>
      <c r="K60" s="57">
        <f t="shared" si="32"/>
        <v>4800</v>
      </c>
      <c r="L60" s="96">
        <v>100</v>
      </c>
    </row>
  </sheetData>
  <sheetProtection algorithmName="SHA-512" hashValue="2lJqC3k3uLaE60L+73gcCHvZWPt3NLdFH2qw+cOjLKgEAwhemVNvzmpe9C7oCFXOmOTrc7SPnE3LaD+dNkxKQg==" saltValue="5pwE3m4jlTKutnent2xvLw==" spinCount="100000" sheet="1" objects="1" scenarios="1"/>
  <conditionalFormatting sqref="B12:L14 B15 D15:L15 B20:L22 B23:E23 G23:L50 B24 D24:E24 B25:E31 B32 D32:E32 B33:E47 B48 D48:E48 B49:E49 B50 D50:E50 H51:L51 B51:E52 G52:L54 B53 D53:E53 B54:E54 B55:L55 F56:L57 B56:E60 G58:L60">
    <cfRule type="expression" dxfId="3" priority="43">
      <formula>($B12="")+(($F12=0)*($I12=0))</formula>
    </cfRule>
  </conditionalFormatting>
  <conditionalFormatting sqref="B16:L18 B19 D19:L19">
    <cfRule type="expression" dxfId="2" priority="4">
      <formula>($B16="")+(($F16=0)*($I16=0))</formula>
    </cfRule>
  </conditionalFormatting>
  <conditionalFormatting sqref="F23:F54">
    <cfRule type="expression" dxfId="1" priority="22">
      <formula>($B23="")+(($F23=0)*($I23=0))</formula>
    </cfRule>
  </conditionalFormatting>
  <conditionalFormatting sqref="F58:F60">
    <cfRule type="expression" dxfId="0" priority="5">
      <formula>($B58="")+(($F58=0)*($I58=0))</formula>
    </cfRule>
  </conditionalFormatting>
  <dataValidations count="6">
    <dataValidation allowBlank="1" showInputMessage="1" showErrorMessage="1" prompt="Questo è il fatturato annuo stimato sulla base dei dati che hai inserito" sqref="D8" xr:uid="{D97BB821-D93A-4322-B142-ECEF81741EA4}"/>
    <dataValidation type="whole" allowBlank="1" showInputMessage="1" showErrorMessage="1" errorTitle="opplala" error="Sei libero di scegiere il livello che vuoi, ma se scegli il settimo  livello la tariffa base deve essere compresa fra 2500 e 7000 euro_x000a_Oltre tale range i risultati sono incongruenti_x000a_" prompt="inserisci l'importo che ritieni voler chiedere come compenso base giornaliero (dopo aver letto la guida alle tariffe)._x000a_Questa è la scheda del 7 livello._x000a_Gli importi di base sono fra 2500 e 7000 euro_x000a_Oltre tale tariffa i risultati saranno incongruenti" sqref="D4" xr:uid="{08247A14-3B48-4679-8776-414C17DD6E56}">
      <formula1>2500</formula1>
      <formula2>9000</formula2>
    </dataValidation>
    <dataValidation allowBlank="1" showErrorMessage="1" prompt="_x000a_" sqref="E4" xr:uid="{661FA9C2-E42F-487C-BA92-36514344F74C}"/>
    <dataValidation allowBlank="1" showInputMessage="1" showErrorMessage="1" prompt="immettere il numero di giornate credibilmente fatturate a clienti, nel corso dell'anno" sqref="D5:E5" xr:uid="{04315534-27EC-4A98-B6D9-0B9B2AA2F28B}"/>
    <dataValidation allowBlank="1" showInputMessage="1" showErrorMessage="1" prompt="Immettere l'importo del pagamento aggiuntivo in questa cella" sqref="E8" xr:uid="{6322C72F-9DBF-4072-A404-63EB2B876724}"/>
    <dataValidation allowBlank="1" showInputMessage="1" showErrorMessage="1" prompt="L'interesse cumulativo viene aggiornato automaticamente in questa colonna" sqref="L10" xr:uid="{73AE7D5B-EB29-44C8-9EC4-365E9AC69451}"/>
  </dataValidations>
  <printOptions horizontalCentered="1"/>
  <pageMargins left="0.4" right="0.4" top="0.4" bottom="0.5" header="0.3" footer="0.3"/>
  <pageSetup paperSize="9" fitToHeight="0" orientation="landscape" r:id="rId1"/>
  <headerFooter differentFirst="1">
    <oddFooter>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84</vt:i4>
      </vt:variant>
    </vt:vector>
  </HeadingPairs>
  <TitlesOfParts>
    <vt:vector size="92" baseType="lpstr">
      <vt:lpstr>riferimento livelli</vt:lpstr>
      <vt:lpstr>livello 1</vt:lpstr>
      <vt:lpstr>livello 2</vt:lpstr>
      <vt:lpstr>livello 3</vt:lpstr>
      <vt:lpstr>livello 4</vt:lpstr>
      <vt:lpstr>livello 5</vt:lpstr>
      <vt:lpstr>livello 6</vt:lpstr>
      <vt:lpstr>livello 7</vt:lpstr>
      <vt:lpstr>'livello 1'!AreaTitoloRiga1..E9</vt:lpstr>
      <vt:lpstr>'livello 2'!AreaTitoloRiga1..E9</vt:lpstr>
      <vt:lpstr>'livello 3'!AreaTitoloRiga1..E9</vt:lpstr>
      <vt:lpstr>'livello 4'!AreaTitoloRiga1..E9</vt:lpstr>
      <vt:lpstr>'livello 5'!AreaTitoloRiga1..E9</vt:lpstr>
      <vt:lpstr>'livello 6'!AreaTitoloRiga1..E9</vt:lpstr>
      <vt:lpstr>'livello 7'!AreaTitoloRiga1..E9</vt:lpstr>
      <vt:lpstr>'livello 1'!AreaTitoloRiga2..I7</vt:lpstr>
      <vt:lpstr>'livello 2'!AreaTitoloRiga2..I7</vt:lpstr>
      <vt:lpstr>'livello 3'!AreaTitoloRiga2..I7</vt:lpstr>
      <vt:lpstr>'livello 4'!AreaTitoloRiga2..I7</vt:lpstr>
      <vt:lpstr>'livello 5'!AreaTitoloRiga2..I7</vt:lpstr>
      <vt:lpstr>'livello 6'!AreaTitoloRiga2..I7</vt:lpstr>
      <vt:lpstr>'livello 7'!AreaTitoloRiga2..I7</vt:lpstr>
      <vt:lpstr>'livello 1'!AreaTitoloRiga3..E9</vt:lpstr>
      <vt:lpstr>'livello 2'!AreaTitoloRiga3..E9</vt:lpstr>
      <vt:lpstr>'livello 3'!AreaTitoloRiga3..E9</vt:lpstr>
      <vt:lpstr>'livello 4'!AreaTitoloRiga3..E9</vt:lpstr>
      <vt:lpstr>'livello 5'!AreaTitoloRiga3..E9</vt:lpstr>
      <vt:lpstr>'livello 6'!AreaTitoloRiga3..E9</vt:lpstr>
      <vt:lpstr>'livello 7'!AreaTitoloRiga3..E9</vt:lpstr>
      <vt:lpstr>'livello 1'!AreaTitoloRiga4..H9</vt:lpstr>
      <vt:lpstr>'livello 2'!AreaTitoloRiga4..H9</vt:lpstr>
      <vt:lpstr>'livello 3'!AreaTitoloRiga4..H9</vt:lpstr>
      <vt:lpstr>'livello 4'!AreaTitoloRiga4..H9</vt:lpstr>
      <vt:lpstr>'livello 5'!AreaTitoloRiga4..H9</vt:lpstr>
      <vt:lpstr>'livello 6'!AreaTitoloRiga4..H9</vt:lpstr>
      <vt:lpstr>'livello 7'!AreaTitoloRiga4..H9</vt:lpstr>
      <vt:lpstr>'livello 1'!DataInizioPrestito</vt:lpstr>
      <vt:lpstr>'livello 2'!DataInizioPrestito</vt:lpstr>
      <vt:lpstr>'livello 3'!DataInizioPrestito</vt:lpstr>
      <vt:lpstr>'livello 4'!DataInizioPrestito</vt:lpstr>
      <vt:lpstr>'livello 5'!DataInizioPrestito</vt:lpstr>
      <vt:lpstr>'livello 6'!DataInizioPrestito</vt:lpstr>
      <vt:lpstr>'livello 7'!DataInizioPrestito</vt:lpstr>
      <vt:lpstr>'livello 1'!ImportoPrestito</vt:lpstr>
      <vt:lpstr>'livello 2'!ImportoPrestito</vt:lpstr>
      <vt:lpstr>'livello 3'!ImportoPrestito</vt:lpstr>
      <vt:lpstr>'livello 4'!ImportoPrestito</vt:lpstr>
      <vt:lpstr>'livello 5'!ImportoPrestito</vt:lpstr>
      <vt:lpstr>'livello 6'!ImportoPrestito</vt:lpstr>
      <vt:lpstr>'livello 7'!ImportoPrestito</vt:lpstr>
      <vt:lpstr>'livello 1'!NomePrestatore</vt:lpstr>
      <vt:lpstr>'livello 2'!NomePrestatore</vt:lpstr>
      <vt:lpstr>'livello 3'!NomePrestatore</vt:lpstr>
      <vt:lpstr>'livello 4'!NomePrestatore</vt:lpstr>
      <vt:lpstr>'livello 5'!NomePrestatore</vt:lpstr>
      <vt:lpstr>'livello 6'!NomePrestatore</vt:lpstr>
      <vt:lpstr>'livello 7'!NomePrestatore</vt:lpstr>
      <vt:lpstr>'livello 1'!PagamentiAggiuntivi</vt:lpstr>
      <vt:lpstr>'livello 2'!PagamentiAggiuntivi</vt:lpstr>
      <vt:lpstr>'livello 3'!PagamentiAggiuntivi</vt:lpstr>
      <vt:lpstr>'livello 4'!PagamentiAggiuntivi</vt:lpstr>
      <vt:lpstr>'livello 5'!PagamentiAggiuntivi</vt:lpstr>
      <vt:lpstr>'livello 6'!PagamentiAggiuntivi</vt:lpstr>
      <vt:lpstr>'livello 7'!PagamentiAggiuntivi</vt:lpstr>
      <vt:lpstr>'livello 1'!PagamentiPerAnno</vt:lpstr>
      <vt:lpstr>'livello 2'!PagamentiPerAnno</vt:lpstr>
      <vt:lpstr>'livello 3'!PagamentiPerAnno</vt:lpstr>
      <vt:lpstr>'livello 4'!PagamentiPerAnno</vt:lpstr>
      <vt:lpstr>'livello 5'!PagamentiPerAnno</vt:lpstr>
      <vt:lpstr>'livello 6'!PagamentiPerAnno</vt:lpstr>
      <vt:lpstr>'livello 7'!PagamentiPerAnno</vt:lpstr>
      <vt:lpstr>'livello 1'!PagamentoPianificato</vt:lpstr>
      <vt:lpstr>'livello 2'!PagamentoPianificato</vt:lpstr>
      <vt:lpstr>'livello 3'!PagamentoPianificato</vt:lpstr>
      <vt:lpstr>'livello 4'!PagamentoPianificato</vt:lpstr>
      <vt:lpstr>'livello 5'!PagamentoPianificato</vt:lpstr>
      <vt:lpstr>'livello 6'!PagamentoPianificato</vt:lpstr>
      <vt:lpstr>'livello 7'!PagamentoPianificato</vt:lpstr>
      <vt:lpstr>'livello 1'!Titoli_stampa</vt:lpstr>
      <vt:lpstr>'livello 2'!Titoli_stampa</vt:lpstr>
      <vt:lpstr>'livello 3'!Titoli_stampa</vt:lpstr>
      <vt:lpstr>'livello 4'!Titoli_stampa</vt:lpstr>
      <vt:lpstr>'livello 5'!Titoli_stampa</vt:lpstr>
      <vt:lpstr>'livello 6'!Titoli_stampa</vt:lpstr>
      <vt:lpstr>'livello 7'!Titoli_stampa</vt:lpstr>
      <vt:lpstr>'livello 1'!TitoloColonna1</vt:lpstr>
      <vt:lpstr>'livello 2'!TitoloColonna1</vt:lpstr>
      <vt:lpstr>'livello 3'!TitoloColonna1</vt:lpstr>
      <vt:lpstr>'livello 4'!TitoloColonna1</vt:lpstr>
      <vt:lpstr>'livello 5'!TitoloColonna1</vt:lpstr>
      <vt:lpstr>'livello 6'!TitoloColonna1</vt:lpstr>
      <vt:lpstr>'livello 7'!TitoloColonna1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tauvisual</dc:creator>
  <cp:lastModifiedBy>roberto tomesani</cp:lastModifiedBy>
  <dcterms:created xsi:type="dcterms:W3CDTF">2016-12-02T10:43:28Z</dcterms:created>
  <dcterms:modified xsi:type="dcterms:W3CDTF">2024-03-06T09:45:57Z</dcterms:modified>
  <cp:version/>
</cp:coreProperties>
</file>